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05" windowHeight="8205" activeTab="2"/>
  </bookViews>
  <sheets>
    <sheet name="Vlaamse lokale sector" sheetId="9" r:id="rId1"/>
    <sheet name="Per type bestuur" sheetId="1" r:id="rId2"/>
    <sheet name="OCMW's per cluster" sheetId="12" r:id="rId3"/>
    <sheet name="Gemeentetoelage per cluster gem" sheetId="4" r:id="rId4"/>
    <sheet name="Aantal personeelsleden" sheetId="3" r:id="rId5"/>
    <sheet name="Typologie van de gemeenten" sheetId="13" r:id="rId6"/>
  </sheets>
  <calcPr calcId="145621"/>
</workbook>
</file>

<file path=xl/calcChain.xml><?xml version="1.0" encoding="utf-8"?>
<calcChain xmlns="http://schemas.openxmlformats.org/spreadsheetml/2006/main">
  <c r="B133" i="9" l="1"/>
  <c r="E16" i="9"/>
  <c r="D16" i="9"/>
  <c r="G11" i="9"/>
  <c r="F11" i="9"/>
  <c r="C11" i="9"/>
  <c r="B11" i="9"/>
  <c r="E10" i="9"/>
  <c r="D10" i="9"/>
  <c r="F7" i="9"/>
  <c r="F16" i="9" s="1"/>
  <c r="E7" i="9"/>
  <c r="E17" i="9" s="1"/>
  <c r="D7" i="9"/>
  <c r="D17" i="9" s="1"/>
  <c r="C7" i="9"/>
  <c r="C17" i="9" s="1"/>
  <c r="B7" i="9"/>
  <c r="B16" i="9" s="1"/>
  <c r="G6" i="9"/>
  <c r="D11" i="9" s="1"/>
  <c r="G5" i="9"/>
  <c r="F10" i="9" s="1"/>
  <c r="F15" i="9" l="1"/>
  <c r="G7" i="9"/>
  <c r="C15" i="9"/>
  <c r="C10" i="9"/>
  <c r="G10" i="9"/>
  <c r="E11" i="9"/>
  <c r="C12" i="9"/>
  <c r="E15" i="9"/>
  <c r="C16" i="9"/>
  <c r="G16" i="9"/>
  <c r="B15" i="9"/>
  <c r="B17" i="9"/>
  <c r="F17" i="9"/>
  <c r="B10" i="9"/>
  <c r="B12" i="9"/>
  <c r="F12" i="9"/>
  <c r="D15" i="9"/>
  <c r="U62" i="12"/>
  <c r="U55" i="12"/>
  <c r="D12" i="9" l="1"/>
  <c r="G17" i="9"/>
  <c r="G12" i="9"/>
  <c r="G15" i="9"/>
  <c r="E12" i="9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J13" i="1" l="1"/>
  <c r="K6" i="1"/>
  <c r="J6" i="1"/>
  <c r="B7" i="1" l="1"/>
</calcChain>
</file>

<file path=xl/sharedStrings.xml><?xml version="1.0" encoding="utf-8"?>
<sst xmlns="http://schemas.openxmlformats.org/spreadsheetml/2006/main" count="1841" uniqueCount="550">
  <si>
    <t>(EUR/inw.)</t>
  </si>
  <si>
    <t>Evolutie</t>
  </si>
  <si>
    <t>Werking</t>
  </si>
  <si>
    <t>Personeel*</t>
  </si>
  <si>
    <t>Toegestane werkingssubsidies</t>
  </si>
  <si>
    <t>Brandweer</t>
  </si>
  <si>
    <t>Financiële uitgaven**</t>
  </si>
  <si>
    <t>Exploitatie-uitgaven</t>
  </si>
  <si>
    <t>ONTVANGSTEN</t>
  </si>
  <si>
    <t>Ontvangsten uit werking</t>
  </si>
  <si>
    <t>Belastingen</t>
  </si>
  <si>
    <t xml:space="preserve">    Aanvullende personenbelasting</t>
  </si>
  <si>
    <t xml:space="preserve">    Opcentiemen onroerende voorheffing</t>
  </si>
  <si>
    <t xml:space="preserve">    Lokale belastingen</t>
  </si>
  <si>
    <t>Fondsen en toelagen*</t>
  </si>
  <si>
    <t>Specifieke werkingssubsidies</t>
  </si>
  <si>
    <t>Financiële opbrengsten</t>
  </si>
  <si>
    <t>Exploitatie-ontvangsten</t>
  </si>
  <si>
    <t>Gemeenten</t>
  </si>
  <si>
    <t>OCMW</t>
  </si>
  <si>
    <t>Provincie</t>
  </si>
  <si>
    <t>Personeel</t>
  </si>
  <si>
    <t>Specifieke kosten sociale dienst</t>
  </si>
  <si>
    <t xml:space="preserve">    Overige belastingen</t>
  </si>
  <si>
    <t>Leefloon</t>
  </si>
  <si>
    <t>Steun in speciën</t>
  </si>
  <si>
    <t>Steun in natura (wet 1965)</t>
  </si>
  <si>
    <t>Gemeentelijke bijdrage</t>
  </si>
  <si>
    <t>Algemene werkingssubsidies</t>
  </si>
  <si>
    <t>Recuperatie kosten sociale dienst</t>
  </si>
  <si>
    <t xml:space="preserve"> -</t>
  </si>
  <si>
    <t>Provinciefonds</t>
  </si>
  <si>
    <t>Financiële uitgaven*</t>
  </si>
  <si>
    <t>Provincies</t>
  </si>
  <si>
    <t>Politiezones</t>
  </si>
  <si>
    <t>Ontvangsten uit prestaties</t>
  </si>
  <si>
    <t>Overdrachten</t>
  </si>
  <si>
    <t>Schuldontvangsten</t>
  </si>
  <si>
    <t>Ontvangsten eigen dienstjaar</t>
  </si>
  <si>
    <t>Gemeentetoelagen</t>
  </si>
  <si>
    <t>Schulduitgaven</t>
  </si>
  <si>
    <r>
      <t>* Zonder gesubsidieerd onderwijzend personeel (</t>
    </r>
    <r>
      <rPr>
        <sz val="11"/>
        <rFont val="Calibri"/>
        <family val="2"/>
        <scheme val="minor"/>
      </rPr>
      <t xml:space="preserve">20 </t>
    </r>
    <r>
      <rPr>
        <sz val="11"/>
        <color theme="1"/>
        <rFont val="Calibri"/>
        <family val="2"/>
        <scheme val="minor"/>
      </rPr>
      <t>EUR/inw.)</t>
    </r>
  </si>
  <si>
    <t>Uitgaven eigen dienstjaar</t>
  </si>
  <si>
    <t>Fondsen en toelagen</t>
  </si>
  <si>
    <t>Totaal</t>
  </si>
  <si>
    <t>Gemeenten*</t>
  </si>
  <si>
    <t>Provincies**</t>
  </si>
  <si>
    <t>Personeelsuitgaven</t>
  </si>
  <si>
    <t>AUTOFINANCIERINGSMARGE</t>
  </si>
  <si>
    <t>FINANCIEEL DRAAGVLAK</t>
  </si>
  <si>
    <t>NETTO PERIODIEKE LENINGSUITGAVEN</t>
  </si>
  <si>
    <t>NETTO-AFLOSSINGEN VAN SCHULDEN</t>
  </si>
  <si>
    <t>NETTOKOSTEN VAN SCHULDEN</t>
  </si>
  <si>
    <t>Aantal en evolutie van personeelsleden in de Vlaamse lokale besturen (in VTE)</t>
  </si>
  <si>
    <t>Politie</t>
  </si>
  <si>
    <t>OCMW / sociale bijstand</t>
  </si>
  <si>
    <t>Werkingskosten</t>
  </si>
  <si>
    <t>BBC 2016</t>
  </si>
  <si>
    <r>
      <t>* Zonder gesubsidieerd onderwijzend personeel (</t>
    </r>
    <r>
      <rPr>
        <sz val="11"/>
        <rFont val="Calibri"/>
        <family val="2"/>
        <scheme val="minor"/>
      </rPr>
      <t>98</t>
    </r>
    <r>
      <rPr>
        <sz val="11"/>
        <color theme="1"/>
        <rFont val="Calibri"/>
        <family val="2"/>
        <scheme val="minor"/>
      </rPr>
      <t xml:space="preserve"> EUR/inw.)</t>
    </r>
  </si>
  <si>
    <t>Budget 2016</t>
  </si>
  <si>
    <t>MJP budget 2017</t>
  </si>
  <si>
    <t>MJP budget 2018</t>
  </si>
  <si>
    <t>MJP budget 2019</t>
  </si>
  <si>
    <t>Evolutie van de personeelsuitgaven – Budget 2016</t>
  </si>
  <si>
    <t xml:space="preserve">Evolutie van de werkingsuitgaven – Budget 2016 </t>
  </si>
  <si>
    <r>
      <t>* Zonder lonen voor brandweer en gesubsidieerd onderwijzend personeel (</t>
    </r>
    <r>
      <rPr>
        <sz val="11"/>
        <rFont val="Calibri"/>
        <family val="2"/>
        <scheme val="minor"/>
      </rPr>
      <t>98</t>
    </r>
    <r>
      <rPr>
        <sz val="11"/>
        <color theme="1"/>
        <rFont val="Calibri"/>
        <family val="2"/>
        <scheme val="minor"/>
      </rPr>
      <t xml:space="preserve"> EUR/inw.)</t>
    </r>
  </si>
  <si>
    <t>Financiële uitgaven***</t>
  </si>
  <si>
    <t xml:space="preserve">    Gemeentefonds e.a. fondsen</t>
  </si>
  <si>
    <t xml:space="preserve">    Overige algemene werkingssubsidies</t>
  </si>
  <si>
    <t xml:space="preserve">    Specifieke werkingssubsidies*</t>
  </si>
  <si>
    <t>Federale toelagen</t>
  </si>
  <si>
    <t>Overige</t>
  </si>
  <si>
    <t>in Mio €</t>
  </si>
  <si>
    <t>Werkingssubsidies</t>
  </si>
  <si>
    <t>Hulpverleningszones</t>
  </si>
  <si>
    <t>Andere</t>
  </si>
  <si>
    <t>** Kapitaalaflossing van leningen niet inbegrepen in BBC, wel inbegrepen voor politiezones en hulpverleningszones</t>
  </si>
  <si>
    <t xml:space="preserve"> - </t>
  </si>
  <si>
    <t>Lokale sector</t>
  </si>
  <si>
    <t>Exploitatie-uitgaven lokale sector</t>
  </si>
  <si>
    <t>Personeelsuitgaven*</t>
  </si>
  <si>
    <t>Investeringsuitgaven</t>
  </si>
  <si>
    <t>Verschil tov 2014</t>
  </si>
  <si>
    <t>Gemeenten &amp; hulpverleningszones</t>
  </si>
  <si>
    <t>Gesco en contractanten</t>
  </si>
  <si>
    <t>Vastbenoemden</t>
  </si>
  <si>
    <t>Bron : DIBISS</t>
  </si>
  <si>
    <t>Totale investeringsbudget</t>
  </si>
  <si>
    <t>Investeringsuitgaven – Budget 2016</t>
  </si>
  <si>
    <t>Evolutie van de financiële uitgaven – Budget 2016</t>
  </si>
  <si>
    <t>Exploitatie-ontvangsten lokale sector</t>
  </si>
  <si>
    <t>* Zonder lonen gesubsidieerd onderwijzend personeel (98 EUR/inw. voor gemeenten en 20 EUR/inw. voor provincies)</t>
  </si>
  <si>
    <t>Hulpverleningszone</t>
  </si>
  <si>
    <t>V1</t>
  </si>
  <si>
    <t>Woongemeenten in de stadsrand</t>
  </si>
  <si>
    <t>V2</t>
  </si>
  <si>
    <t>V3</t>
  </si>
  <si>
    <t>V4</t>
  </si>
  <si>
    <t>Landelijke en landbouwgemeenten met industriële activiteit</t>
  </si>
  <si>
    <t>V5</t>
  </si>
  <si>
    <t>Middelgrote steden</t>
  </si>
  <si>
    <t>V6</t>
  </si>
  <si>
    <t>Weinig verstedelijkte gemeenten met demografische achteruitgang</t>
  </si>
  <si>
    <t>V7</t>
  </si>
  <si>
    <t>Sterk verstedelijkte gemeenten met lage inkomens</t>
  </si>
  <si>
    <t>V8</t>
  </si>
  <si>
    <t>Steden en agglomeratiegemeenten met industriële activiteit</t>
  </si>
  <si>
    <t>V9</t>
  </si>
  <si>
    <t>Kleine landbouwgemeenten</t>
  </si>
  <si>
    <t>V10</t>
  </si>
  <si>
    <t>Woongemeenten in de agglomeratie met tertiaire activiteit</t>
  </si>
  <si>
    <t>V11</t>
  </si>
  <si>
    <t>Residentiële randgemeenten met hoge inkomens</t>
  </si>
  <si>
    <t>V12</t>
  </si>
  <si>
    <t>V13</t>
  </si>
  <si>
    <t>V14</t>
  </si>
  <si>
    <t>Regionale steden</t>
  </si>
  <si>
    <t>V15</t>
  </si>
  <si>
    <t>Grote en regionale steden</t>
  </si>
  <si>
    <t>V16</t>
  </si>
  <si>
    <t>Kustgemeenten</t>
  </si>
  <si>
    <t>Gemiddelde</t>
  </si>
  <si>
    <t>in EUR/inw.</t>
  </si>
  <si>
    <t>Gemeentetoelage aan OCMW</t>
  </si>
  <si>
    <t>Gemeentetoelage aan politie</t>
  </si>
  <si>
    <t>Gemeentetoelage aan brandweer**</t>
  </si>
  <si>
    <t>** Resterend volume aan lonen voor (hulpverleningszone) brandweer inbegrepen</t>
  </si>
  <si>
    <t>*** Kapitaalaflossing van leningen niet inbegrepen (BBC)</t>
  </si>
  <si>
    <t>* Kapitaalaflossing van leningen niet inbegrepen (BBC)</t>
  </si>
  <si>
    <t>** Kapitaalaflossing van leningen niet inbegrepen (BBC)</t>
  </si>
  <si>
    <t>Uitgaven gewone dienst</t>
  </si>
  <si>
    <r>
      <t>* Zonder lonen gesubsidieerd onderwijzend personeel (</t>
    </r>
    <r>
      <rPr>
        <sz val="11"/>
        <rFont val="Calibri"/>
        <family val="2"/>
        <scheme val="minor"/>
      </rPr>
      <t xml:space="preserve">20 </t>
    </r>
    <r>
      <rPr>
        <sz val="11"/>
        <color theme="1"/>
        <rFont val="Calibri"/>
        <family val="2"/>
        <scheme val="minor"/>
      </rPr>
      <t>EUR/inw.)</t>
    </r>
  </si>
  <si>
    <t>Evolutie van de exploitatie-uitgaven (BBC) – Budget 2016 en evolutie meerjarenplan (MJP)</t>
  </si>
  <si>
    <t>Waarvan                                 Gemeentefonds</t>
  </si>
  <si>
    <t>Evolutie van de  uitgaven gewone dienst politiezones en hulpverleningszones – Budget 2016</t>
  </si>
  <si>
    <t>Evolutie van de  ontvangsten gewone dienst politiezones en hulpverleningszones – Budget 2016</t>
  </si>
  <si>
    <t>Ontvangsten gewone dienst</t>
  </si>
  <si>
    <t>Zeer landelijke gemeenten met sterke vergrijzing</t>
  </si>
  <si>
    <t>Budget 2016 van de Vlaamse lokale sector</t>
  </si>
  <si>
    <t>Totale budget 2016</t>
  </si>
  <si>
    <t>Aandeel</t>
  </si>
  <si>
    <t>Verhouding</t>
  </si>
  <si>
    <t>* Zonder lonen gesubsidieerd onderwijzend personeel (98 EUR/inw.)</t>
  </si>
  <si>
    <t>** Zonder gesubsidieerd onderwijzend personeel (20 EUR/inw.)</t>
  </si>
  <si>
    <t>Evolutie van de exploitatie-ontvangsten (BBC) – Budget 2016 en evolutie meerjarenplan (MJP)</t>
  </si>
  <si>
    <t>AFM</t>
  </si>
  <si>
    <t>Evolutie van de belastingontvangsten – Budget 2016</t>
  </si>
  <si>
    <t>Ontvangsten</t>
  </si>
  <si>
    <t>Waarvan                             Gemeentefonds</t>
  </si>
  <si>
    <t>Gemeentetoelage aan OCMW, politiezone en hulpverleningszone per sociaaleconomische cluster van gemeenten – Budget 2016</t>
  </si>
  <si>
    <t>In EUR/inw.</t>
  </si>
  <si>
    <t xml:space="preserve">OCMW </t>
  </si>
  <si>
    <t xml:space="preserve">Politiezone </t>
  </si>
  <si>
    <t>Situatie einde 2015</t>
  </si>
  <si>
    <t>Woongemeenten in landelijke zones</t>
  </si>
  <si>
    <t>Landelijke of verstedelijkte plattelandsgemeenten met sterke demografische groei</t>
  </si>
  <si>
    <t>Verstedelijkte plattelandsgemeenten met industriële activiteit en demografische groei</t>
  </si>
  <si>
    <t>Belfius-cluster volgens sociaaleconomische typlogie van de gemeenten</t>
  </si>
  <si>
    <t>Bevolkingsaantal op 1/1/2016</t>
  </si>
  <si>
    <t>O</t>
  </si>
  <si>
    <t>A. OPERATIONELE ONTVANGSTEN 70/4</t>
  </si>
  <si>
    <t>1. ONTVANGSTEN UIT DE WERKING 70/2</t>
  </si>
  <si>
    <t>3. WERKINGSSUBSIDIES 740</t>
  </si>
  <si>
    <t>A. ALGEMENE WERKINGSSUBSIDIES 7400/4</t>
  </si>
  <si>
    <t>1.GEMEENTE- OF PROVINCIEFONDS 7400</t>
  </si>
  <si>
    <t>3.OVERIGE ALGEMENE WERKINGSSUBSIDIES 7402/4</t>
  </si>
  <si>
    <t>B. SPECIFIEKE WERKINGSSUBSIDIES 7405/9</t>
  </si>
  <si>
    <t>5. ANDERE OPERATIONELE ONTVANGSTEN 742/7</t>
  </si>
  <si>
    <t>B. FINANCIELE OPBRENGSTEN 75</t>
  </si>
  <si>
    <t>EXPLOITATIE-ONTVANGSTEN</t>
  </si>
  <si>
    <t>U</t>
  </si>
  <si>
    <t>1. GOEDEREN EN DIENSTEN 60/1</t>
  </si>
  <si>
    <t>2. BEZOLDIGINGEN, SOCIALE LASTEN EN PENSIOENEN 62</t>
  </si>
  <si>
    <t>4. TOEGESTANE WERKINGSSUBSIDIES 649</t>
  </si>
  <si>
    <t>5. ANDERE OPERATIONELE UITGAVEN 640/7</t>
  </si>
  <si>
    <t>B. FINANCIELE UITGAVEN 65</t>
  </si>
  <si>
    <t>EXPLOITATIE-UITGAVEN</t>
  </si>
  <si>
    <t>EXPLOITATIESALDO</t>
  </si>
  <si>
    <t>I. FINANCIEEL DRAAGVLAK</t>
  </si>
  <si>
    <t>II. NETTO PERIODIEKE LENINGSUITGAVEN</t>
  </si>
  <si>
    <t>A. NETTO-AFLOSSINGEN VAN SCHULDEN</t>
  </si>
  <si>
    <t>B. NETTOKOSTEN VAN SCHULDEN</t>
  </si>
  <si>
    <t>III. AUTOFINANCIERINGSMARGE</t>
  </si>
  <si>
    <t xml:space="preserve">I. INVESTERINGEN IN FVA </t>
  </si>
  <si>
    <t>II. INVESTERINGEN IN MVA</t>
  </si>
  <si>
    <t xml:space="preserve">III. INVESTERINGEN IN IMVA </t>
  </si>
  <si>
    <t xml:space="preserve">IV. TOEGESTANE INVESTERINGSSUBSIDIES </t>
  </si>
  <si>
    <t>INVESTERINGSUITGAVEN</t>
  </si>
  <si>
    <t xml:space="preserve">I. VERKOOP VAN FVA </t>
  </si>
  <si>
    <t xml:space="preserve">II. VERKOOP VAN MVA </t>
  </si>
  <si>
    <t xml:space="preserve">III. VERKOOP VAN IMVA </t>
  </si>
  <si>
    <t>IV. INVESTERINGSSUBSIDIES EN -SCHENKINGEN</t>
  </si>
  <si>
    <t>INVESTERINGSONTVANGSTEN</t>
  </si>
  <si>
    <t>Uitgaven</t>
  </si>
  <si>
    <t>AUTOFINANCIERINGSMARGE in EUR per inwoner per cluster</t>
  </si>
  <si>
    <t>INVESTERINGSBUDGET in EUR per inwoner per cluster</t>
  </si>
  <si>
    <t>EXPLOITATIEBUDGET in EUR per inwoner per cluster</t>
  </si>
  <si>
    <t>NIS</t>
  </si>
  <si>
    <t>Gemeente</t>
  </si>
  <si>
    <t>Hoofdgroep clusters</t>
  </si>
  <si>
    <t>Cluster</t>
  </si>
  <si>
    <t>Clusteromschrijving</t>
  </si>
  <si>
    <t xml:space="preserve">AALST                      </t>
  </si>
  <si>
    <t>Centrumgemeenten</t>
  </si>
  <si>
    <t xml:space="preserve">V14 </t>
  </si>
  <si>
    <t xml:space="preserve">AALTER                     </t>
  </si>
  <si>
    <t>Gemeenten met een concentratie van economische activiteit</t>
  </si>
  <si>
    <t xml:space="preserve">V13 </t>
  </si>
  <si>
    <t xml:space="preserve">AARSCHOT                   </t>
  </si>
  <si>
    <t xml:space="preserve">V5  </t>
  </si>
  <si>
    <t xml:space="preserve">AARTSELAAR                 </t>
  </si>
  <si>
    <t>Woongemeenten</t>
  </si>
  <si>
    <t xml:space="preserve">V10 </t>
  </si>
  <si>
    <t>Agglomeratiegemeenten met tertiaire activiteit</t>
  </si>
  <si>
    <t xml:space="preserve">AFFLIGEM                   </t>
  </si>
  <si>
    <t xml:space="preserve">V2  </t>
  </si>
  <si>
    <t>In landelijke zones</t>
  </si>
  <si>
    <t xml:space="preserve">ALKEN                      </t>
  </si>
  <si>
    <t xml:space="preserve">V4  </t>
  </si>
  <si>
    <t xml:space="preserve">ALVERINGEM                 </t>
  </si>
  <si>
    <t>Landelijke gemeenten</t>
  </si>
  <si>
    <t xml:space="preserve">V3  </t>
  </si>
  <si>
    <t xml:space="preserve">ANTWERPEN                  </t>
  </si>
  <si>
    <t xml:space="preserve">V15 </t>
  </si>
  <si>
    <t xml:space="preserve">ANZEGEM                    </t>
  </si>
  <si>
    <t xml:space="preserve">ARDOOIE                    </t>
  </si>
  <si>
    <t xml:space="preserve">ARENDONK                   </t>
  </si>
  <si>
    <t xml:space="preserve">V12 </t>
  </si>
  <si>
    <t>Landelijk of verstedelijkte plattelandsgemeenten met sterke demografische groei</t>
  </si>
  <si>
    <t xml:space="preserve">AS                         </t>
  </si>
  <si>
    <t xml:space="preserve">ASSENEDE                   </t>
  </si>
  <si>
    <t xml:space="preserve">AVELGEM                    </t>
  </si>
  <si>
    <t>Agglomeratiegemeenten</t>
  </si>
  <si>
    <t xml:space="preserve">V6  </t>
  </si>
  <si>
    <t xml:space="preserve">BAARLE HERTOG              </t>
  </si>
  <si>
    <t xml:space="preserve">BALEN                      </t>
  </si>
  <si>
    <t xml:space="preserve">BEERNEM                    </t>
  </si>
  <si>
    <t xml:space="preserve">BEERSE                     </t>
  </si>
  <si>
    <t xml:space="preserve">BEGIJNENDIJK               </t>
  </si>
  <si>
    <t xml:space="preserve">BEKKEVOORT                 </t>
  </si>
  <si>
    <t xml:space="preserve">V9  </t>
  </si>
  <si>
    <t xml:space="preserve">BERINGEN                   </t>
  </si>
  <si>
    <t xml:space="preserve">V7  </t>
  </si>
  <si>
    <t xml:space="preserve">BERLAAR                    </t>
  </si>
  <si>
    <t xml:space="preserve">BERLARE                    </t>
  </si>
  <si>
    <t xml:space="preserve">BERTEM                     </t>
  </si>
  <si>
    <t xml:space="preserve">V1  </t>
  </si>
  <si>
    <t>In de stadsrand</t>
  </si>
  <si>
    <t xml:space="preserve">BEVER                      </t>
  </si>
  <si>
    <t xml:space="preserve">BEVEREN                    </t>
  </si>
  <si>
    <t xml:space="preserve">V8  </t>
  </si>
  <si>
    <t xml:space="preserve">BIERBEEK                   </t>
  </si>
  <si>
    <t xml:space="preserve">BILZEN                     </t>
  </si>
  <si>
    <t xml:space="preserve">BLANKENBERGE               </t>
  </si>
  <si>
    <t>Toeristische gemeenten</t>
  </si>
  <si>
    <t xml:space="preserve">V16 </t>
  </si>
  <si>
    <t xml:space="preserve">BOCHOLT                    </t>
  </si>
  <si>
    <t xml:space="preserve">BOECHOUT                   </t>
  </si>
  <si>
    <t xml:space="preserve">BONHEIDEN                  </t>
  </si>
  <si>
    <t xml:space="preserve">BOOM                       </t>
  </si>
  <si>
    <t xml:space="preserve">BOORTMEERBEEK              </t>
  </si>
  <si>
    <t xml:space="preserve">BORGLOON                   </t>
  </si>
  <si>
    <t xml:space="preserve">BORNEM                     </t>
  </si>
  <si>
    <t xml:space="preserve">BORSBEEK                   </t>
  </si>
  <si>
    <t xml:space="preserve">BOUTERSEM                  </t>
  </si>
  <si>
    <t xml:space="preserve">BRAKEL                     </t>
  </si>
  <si>
    <t xml:space="preserve">BRASSCHAAT                 </t>
  </si>
  <si>
    <t xml:space="preserve">V11 </t>
  </si>
  <si>
    <t xml:space="preserve">BRECHT                     </t>
  </si>
  <si>
    <t xml:space="preserve">BREDENE                    </t>
  </si>
  <si>
    <t xml:space="preserve">BREE                       </t>
  </si>
  <si>
    <t xml:space="preserve">BRUGGE                     </t>
  </si>
  <si>
    <t xml:space="preserve">BUGGENHOUT                 </t>
  </si>
  <si>
    <t xml:space="preserve">DAMME                      </t>
  </si>
  <si>
    <t xml:space="preserve">DE HAAN                    </t>
  </si>
  <si>
    <t xml:space="preserve">DE PANNE                   </t>
  </si>
  <si>
    <t xml:space="preserve">DE PINTE                   </t>
  </si>
  <si>
    <t xml:space="preserve">DEERLIJK                   </t>
  </si>
  <si>
    <t xml:space="preserve">DEINZE                     </t>
  </si>
  <si>
    <t xml:space="preserve">DENDERLEEUW                </t>
  </si>
  <si>
    <t xml:space="preserve">DENDERMONDE                </t>
  </si>
  <si>
    <t xml:space="preserve">DENTERGEM                  </t>
  </si>
  <si>
    <t xml:space="preserve">DESSEL                     </t>
  </si>
  <si>
    <t xml:space="preserve">DESTELBERGEN               </t>
  </si>
  <si>
    <t xml:space="preserve">DIEPENBEEK                 </t>
  </si>
  <si>
    <t xml:space="preserve">DIEST                      </t>
  </si>
  <si>
    <t xml:space="preserve">DIKSMUIDE                  </t>
  </si>
  <si>
    <t xml:space="preserve">DILSEN-STOKKEM             </t>
  </si>
  <si>
    <t xml:space="preserve">DROGENBOS                  </t>
  </si>
  <si>
    <t xml:space="preserve">DUFFEL                     </t>
  </si>
  <si>
    <t xml:space="preserve">EDEGEM                     </t>
  </si>
  <si>
    <t xml:space="preserve">EEKLO                      </t>
  </si>
  <si>
    <t xml:space="preserve">ERPE-MERE                  </t>
  </si>
  <si>
    <t xml:space="preserve">ESSEN                      </t>
  </si>
  <si>
    <t xml:space="preserve">EVERGEM                    </t>
  </si>
  <si>
    <t xml:space="preserve">GAVERE                     </t>
  </si>
  <si>
    <t xml:space="preserve">GEEL                       </t>
  </si>
  <si>
    <t xml:space="preserve">GEETBETS                   </t>
  </si>
  <si>
    <t xml:space="preserve">GENK                       </t>
  </si>
  <si>
    <t xml:space="preserve">GENT                       </t>
  </si>
  <si>
    <t xml:space="preserve">GERAARDSBERGEN             </t>
  </si>
  <si>
    <t xml:space="preserve">GINGELOM                   </t>
  </si>
  <si>
    <t xml:space="preserve">GISTEL                     </t>
  </si>
  <si>
    <t xml:space="preserve">GLABBEEK                   </t>
  </si>
  <si>
    <t xml:space="preserve">GROBBENDONK                </t>
  </si>
  <si>
    <t xml:space="preserve">HAACHT                     </t>
  </si>
  <si>
    <t xml:space="preserve">HAALTERT                   </t>
  </si>
  <si>
    <t xml:space="preserve">HALEN                      </t>
  </si>
  <si>
    <t xml:space="preserve">HAM                        </t>
  </si>
  <si>
    <t xml:space="preserve">HAMME                      </t>
  </si>
  <si>
    <t xml:space="preserve">HAMONT-ACHEL               </t>
  </si>
  <si>
    <t xml:space="preserve">HARELBEKE                  </t>
  </si>
  <si>
    <t xml:space="preserve">HASSELT                    </t>
  </si>
  <si>
    <t xml:space="preserve">HECHTEL-EKSEL              </t>
  </si>
  <si>
    <t xml:space="preserve">HEERS                      </t>
  </si>
  <si>
    <t xml:space="preserve">HEIST-OP-DEN-BERG          </t>
  </si>
  <si>
    <t xml:space="preserve">HEMIKSEM                   </t>
  </si>
  <si>
    <t xml:space="preserve">HERENT                     </t>
  </si>
  <si>
    <t xml:space="preserve">HERENTALS                  </t>
  </si>
  <si>
    <t xml:space="preserve">HERENTHOUT                 </t>
  </si>
  <si>
    <t xml:space="preserve">HERK-DE-STAD               </t>
  </si>
  <si>
    <t xml:space="preserve">HERSELT                    </t>
  </si>
  <si>
    <t xml:space="preserve">HERSTAPPE                  </t>
  </si>
  <si>
    <t xml:space="preserve">HERZELE                    </t>
  </si>
  <si>
    <t xml:space="preserve">HEUSDEN-ZOLDER             </t>
  </si>
  <si>
    <t xml:space="preserve">HEUVELLAND                 </t>
  </si>
  <si>
    <t xml:space="preserve">HOEGAARDEN                 </t>
  </si>
  <si>
    <t xml:space="preserve">HOESELT                    </t>
  </si>
  <si>
    <t xml:space="preserve">HOLSBEEK                   </t>
  </si>
  <si>
    <t xml:space="preserve">HOOGLEDE                   </t>
  </si>
  <si>
    <t xml:space="preserve">HOOGSTRATEN                </t>
  </si>
  <si>
    <t xml:space="preserve">HOREBEKE                   </t>
  </si>
  <si>
    <t xml:space="preserve">HOUTHALEN-HELCHTEREN       </t>
  </si>
  <si>
    <t xml:space="preserve">HOUTHULST                  </t>
  </si>
  <si>
    <t xml:space="preserve">HOVE                       </t>
  </si>
  <si>
    <t xml:space="preserve">HULDENBERG                 </t>
  </si>
  <si>
    <t xml:space="preserve">HULSHOUT                   </t>
  </si>
  <si>
    <t xml:space="preserve">ICHTEGEM                   </t>
  </si>
  <si>
    <t xml:space="preserve">IEPER                      </t>
  </si>
  <si>
    <t xml:space="preserve">INGELMUNSTER               </t>
  </si>
  <si>
    <t xml:space="preserve">IZEGEM                     </t>
  </si>
  <si>
    <t xml:space="preserve">JABBEKE                    </t>
  </si>
  <si>
    <t xml:space="preserve">KALMTHOUT                  </t>
  </si>
  <si>
    <t xml:space="preserve">KAPELLEN                   </t>
  </si>
  <si>
    <t xml:space="preserve">KAPRIJKE                   </t>
  </si>
  <si>
    <t xml:space="preserve">KASTERLEE                  </t>
  </si>
  <si>
    <t xml:space="preserve">KEERBERGEN                 </t>
  </si>
  <si>
    <t xml:space="preserve">KINROOI                    </t>
  </si>
  <si>
    <t xml:space="preserve">KLUISBERGEN                </t>
  </si>
  <si>
    <t xml:space="preserve">KNESSELARE                 </t>
  </si>
  <si>
    <t xml:space="preserve">KNOKKE-HEIST               </t>
  </si>
  <si>
    <t xml:space="preserve">KOEKELARE                  </t>
  </si>
  <si>
    <t xml:space="preserve">KOKSIJDE                   </t>
  </si>
  <si>
    <t xml:space="preserve">KONTICH                    </t>
  </si>
  <si>
    <t xml:space="preserve">KORTEMARK                  </t>
  </si>
  <si>
    <t xml:space="preserve">KORTENAKEN                 </t>
  </si>
  <si>
    <t xml:space="preserve">KORTENBERG                 </t>
  </si>
  <si>
    <t xml:space="preserve">KORTESSEM                  </t>
  </si>
  <si>
    <t xml:space="preserve">KORTRIJK                   </t>
  </si>
  <si>
    <t xml:space="preserve">KRAAINEM                   </t>
  </si>
  <si>
    <t xml:space="preserve">KRUIBEKE                   </t>
  </si>
  <si>
    <t xml:space="preserve">KRUISHOUTEM                </t>
  </si>
  <si>
    <t xml:space="preserve">KUURNE                     </t>
  </si>
  <si>
    <t xml:space="preserve">LAAKDAL                    </t>
  </si>
  <si>
    <t xml:space="preserve">LAARNE                     </t>
  </si>
  <si>
    <t xml:space="preserve">LANAKEN                    </t>
  </si>
  <si>
    <t xml:space="preserve">LANDEN                     </t>
  </si>
  <si>
    <t xml:space="preserve">LANGEMARK-POELKAPELLE      </t>
  </si>
  <si>
    <t xml:space="preserve">LEBBEKE                    </t>
  </si>
  <si>
    <t xml:space="preserve">LEDE                       </t>
  </si>
  <si>
    <t xml:space="preserve">LEDEGEM                    </t>
  </si>
  <si>
    <t xml:space="preserve">LENDELEDE                  </t>
  </si>
  <si>
    <t xml:space="preserve">LENNIK                     </t>
  </si>
  <si>
    <t xml:space="preserve">LEOPOLDSBURG               </t>
  </si>
  <si>
    <t xml:space="preserve">LEUVEN                     </t>
  </si>
  <si>
    <t xml:space="preserve">LICHTERVELDE               </t>
  </si>
  <si>
    <t xml:space="preserve">LIER                       </t>
  </si>
  <si>
    <t xml:space="preserve">LIERDE                     </t>
  </si>
  <si>
    <t xml:space="preserve">LILLE                      </t>
  </si>
  <si>
    <t xml:space="preserve">LINKEBEEK                  </t>
  </si>
  <si>
    <t xml:space="preserve">LINT                       </t>
  </si>
  <si>
    <t xml:space="preserve">LINTER                     </t>
  </si>
  <si>
    <t xml:space="preserve">LOCHRISTI                  </t>
  </si>
  <si>
    <t xml:space="preserve">LOKEREN                    </t>
  </si>
  <si>
    <t xml:space="preserve">LOMMEL                     </t>
  </si>
  <si>
    <t xml:space="preserve">LO-RENINGE                 </t>
  </si>
  <si>
    <t xml:space="preserve">LOVENDEGEM                 </t>
  </si>
  <si>
    <t xml:space="preserve">LUBBEEK                    </t>
  </si>
  <si>
    <t xml:space="preserve">LUMMEN                     </t>
  </si>
  <si>
    <t xml:space="preserve">MAARKEDAL                  </t>
  </si>
  <si>
    <t xml:space="preserve">MAASEIK                    </t>
  </si>
  <si>
    <t xml:space="preserve">MAASMECHELEN               </t>
  </si>
  <si>
    <t xml:space="preserve">MALDEGEM                   </t>
  </si>
  <si>
    <t xml:space="preserve">MALLE                      </t>
  </si>
  <si>
    <t xml:space="preserve">MECHELEN                   </t>
  </si>
  <si>
    <t xml:space="preserve">MEERHOUT                   </t>
  </si>
  <si>
    <t xml:space="preserve">MEEUWEN-GRUITRODE          </t>
  </si>
  <si>
    <t xml:space="preserve">MELLE                      </t>
  </si>
  <si>
    <t xml:space="preserve">MENEN                      </t>
  </si>
  <si>
    <t xml:space="preserve">MERELBEKE                  </t>
  </si>
  <si>
    <t xml:space="preserve">MERKSPLAS                  </t>
  </si>
  <si>
    <t xml:space="preserve">MESEN                      </t>
  </si>
  <si>
    <t xml:space="preserve">MEULEBEKE                  </t>
  </si>
  <si>
    <t xml:space="preserve">MIDDELKERKE                </t>
  </si>
  <si>
    <t xml:space="preserve">MOERBEKE                   </t>
  </si>
  <si>
    <t xml:space="preserve">MOL                        </t>
  </si>
  <si>
    <t xml:space="preserve">MOORSLEDE                  </t>
  </si>
  <si>
    <t xml:space="preserve">MORTSEL                    </t>
  </si>
  <si>
    <t xml:space="preserve">NAZARETH                   </t>
  </si>
  <si>
    <t xml:space="preserve">NEERPELT                   </t>
  </si>
  <si>
    <t xml:space="preserve">NEVELE                     </t>
  </si>
  <si>
    <t xml:space="preserve">NIEL                       </t>
  </si>
  <si>
    <t xml:space="preserve">NIEUWERKERKEN              </t>
  </si>
  <si>
    <t xml:space="preserve">NIEUWPOORT                 </t>
  </si>
  <si>
    <t xml:space="preserve">NIJLEN                     </t>
  </si>
  <si>
    <t xml:space="preserve">NINOVE                     </t>
  </si>
  <si>
    <t xml:space="preserve">OLEN                       </t>
  </si>
  <si>
    <t xml:space="preserve">OOSTENDE                   </t>
  </si>
  <si>
    <t xml:space="preserve">OOSTERZELE                 </t>
  </si>
  <si>
    <t xml:space="preserve">OOSTKAMP                   </t>
  </si>
  <si>
    <t xml:space="preserve">OOSTROZEBEKE               </t>
  </si>
  <si>
    <t xml:space="preserve">OPGLABBEEK                 </t>
  </si>
  <si>
    <t xml:space="preserve">OUDENAARDE                 </t>
  </si>
  <si>
    <t xml:space="preserve">OUDENBURG                  </t>
  </si>
  <si>
    <t xml:space="preserve">OUD-HEVERLEE               </t>
  </si>
  <si>
    <t xml:space="preserve">OUD-TURNHOUT               </t>
  </si>
  <si>
    <t xml:space="preserve">OVERPELT                   </t>
  </si>
  <si>
    <t xml:space="preserve">PEER                       </t>
  </si>
  <si>
    <t xml:space="preserve">PEPINGEN                   </t>
  </si>
  <si>
    <t xml:space="preserve">PITTEM                     </t>
  </si>
  <si>
    <t xml:space="preserve">POPERINGE                  </t>
  </si>
  <si>
    <t xml:space="preserve">PUTTE                      </t>
  </si>
  <si>
    <t xml:space="preserve">PUURS                      </t>
  </si>
  <si>
    <t xml:space="preserve">RANST                      </t>
  </si>
  <si>
    <t xml:space="preserve">RAVELS                     </t>
  </si>
  <si>
    <t xml:space="preserve">RETIE                      </t>
  </si>
  <si>
    <t xml:space="preserve">RIEMST                     </t>
  </si>
  <si>
    <t xml:space="preserve">RIJKEVORSEL                </t>
  </si>
  <si>
    <t xml:space="preserve">ROESELARE                  </t>
  </si>
  <si>
    <t xml:space="preserve">RONSE                      </t>
  </si>
  <si>
    <t xml:space="preserve">ROOSDAAL                   </t>
  </si>
  <si>
    <t xml:space="preserve">ROTSELAAR                  </t>
  </si>
  <si>
    <t xml:space="preserve">RUISELEDE                  </t>
  </si>
  <si>
    <t xml:space="preserve">RUMST                      </t>
  </si>
  <si>
    <t xml:space="preserve">SCHELLE                    </t>
  </si>
  <si>
    <t xml:space="preserve">SCHERPENHEUVEL-ZICHEM      </t>
  </si>
  <si>
    <t xml:space="preserve">SCHILDE                    </t>
  </si>
  <si>
    <t xml:space="preserve">SCHOTEN                    </t>
  </si>
  <si>
    <t xml:space="preserve">SINT-AMANDS                </t>
  </si>
  <si>
    <t xml:space="preserve">SINT-GENESIUS-RODE         </t>
  </si>
  <si>
    <t xml:space="preserve">SINT-GILLIS-WAAS           </t>
  </si>
  <si>
    <t xml:space="preserve">SINT-KATELIJNE-WAVER       </t>
  </si>
  <si>
    <t xml:space="preserve">SINT-LAUREINS              </t>
  </si>
  <si>
    <t xml:space="preserve">SINT-LIEVENS-HOUTEM        </t>
  </si>
  <si>
    <t xml:space="preserve">SINT-MARTENS-LATEM         </t>
  </si>
  <si>
    <t xml:space="preserve">SINT-NIKLAAS               </t>
  </si>
  <si>
    <t xml:space="preserve">SINT-PIETERS-LEEUW         </t>
  </si>
  <si>
    <t xml:space="preserve">SINT-TRUIDEN               </t>
  </si>
  <si>
    <t xml:space="preserve">SPIERE-HELKIJN             </t>
  </si>
  <si>
    <t xml:space="preserve">STABROEK                   </t>
  </si>
  <si>
    <t xml:space="preserve">STADEN                     </t>
  </si>
  <si>
    <t xml:space="preserve">STEENOKKERZEEL             </t>
  </si>
  <si>
    <t xml:space="preserve">STEKENE                    </t>
  </si>
  <si>
    <t xml:space="preserve">TEMSE                      </t>
  </si>
  <si>
    <t xml:space="preserve">TERNAT                     </t>
  </si>
  <si>
    <t xml:space="preserve">TERVUREN                   </t>
  </si>
  <si>
    <t xml:space="preserve">TESSENDERLO                </t>
  </si>
  <si>
    <t xml:space="preserve">TIELT                      </t>
  </si>
  <si>
    <t xml:space="preserve">TIELT-WINGE                </t>
  </si>
  <si>
    <t xml:space="preserve">TIENEN                     </t>
  </si>
  <si>
    <t xml:space="preserve">TONGEREN                   </t>
  </si>
  <si>
    <t xml:space="preserve">TORHOUT                    </t>
  </si>
  <si>
    <t xml:space="preserve">TREMELO                    </t>
  </si>
  <si>
    <t xml:space="preserve">TURNHOUT                   </t>
  </si>
  <si>
    <t xml:space="preserve">VEURNE                     </t>
  </si>
  <si>
    <t xml:space="preserve">VILVOORDE                  </t>
  </si>
  <si>
    <t xml:space="preserve">VLETEREN                   </t>
  </si>
  <si>
    <t xml:space="preserve">VOEREN                     </t>
  </si>
  <si>
    <t xml:space="preserve">VORSELAAR                  </t>
  </si>
  <si>
    <t xml:space="preserve">VOSSELAAR                  </t>
  </si>
  <si>
    <t xml:space="preserve">WAARSCHOOT                 </t>
  </si>
  <si>
    <t xml:space="preserve">WAASMUNSTER                </t>
  </si>
  <si>
    <t xml:space="preserve">WACHTEBEKE                 </t>
  </si>
  <si>
    <t xml:space="preserve">WAREGEM                    </t>
  </si>
  <si>
    <t xml:space="preserve">WELLEN                     </t>
  </si>
  <si>
    <t xml:space="preserve">WEMMEL                     </t>
  </si>
  <si>
    <t xml:space="preserve">WERVIK                     </t>
  </si>
  <si>
    <t xml:space="preserve">WESTERLO                   </t>
  </si>
  <si>
    <t xml:space="preserve">WETTEREN                   </t>
  </si>
  <si>
    <t xml:space="preserve">WEVELGEM                   </t>
  </si>
  <si>
    <t xml:space="preserve">WEZEMBEEK-OPPEM            </t>
  </si>
  <si>
    <t xml:space="preserve">WICHELEN                   </t>
  </si>
  <si>
    <t xml:space="preserve">WIELSBEKE                  </t>
  </si>
  <si>
    <t xml:space="preserve">WIJNEGEM                   </t>
  </si>
  <si>
    <t xml:space="preserve">WILLEBROEK                 </t>
  </si>
  <si>
    <t xml:space="preserve">WINGENE                    </t>
  </si>
  <si>
    <t xml:space="preserve">WOMMELGEM                  </t>
  </si>
  <si>
    <t xml:space="preserve">WORTEGEM-PETEGEM           </t>
  </si>
  <si>
    <t xml:space="preserve">WUUSTWEZEL                 </t>
  </si>
  <si>
    <t xml:space="preserve">ZANDHOVEN                  </t>
  </si>
  <si>
    <t xml:space="preserve">ZAVENTEM                   </t>
  </si>
  <si>
    <t xml:space="preserve">ZEDELGEM                   </t>
  </si>
  <si>
    <t xml:space="preserve">ZELE                       </t>
  </si>
  <si>
    <t xml:space="preserve">ZELZATE                    </t>
  </si>
  <si>
    <t xml:space="preserve">ZEMST                      </t>
  </si>
  <si>
    <t xml:space="preserve">ZINGEM                     </t>
  </si>
  <si>
    <t xml:space="preserve">ZOERSEL                    </t>
  </si>
  <si>
    <t xml:space="preserve">ZOMERGEM                   </t>
  </si>
  <si>
    <t xml:space="preserve">ZONHOVEN                   </t>
  </si>
  <si>
    <t xml:space="preserve">ZONNEBEKE                  </t>
  </si>
  <si>
    <t xml:space="preserve">ZOTTEGEM                   </t>
  </si>
  <si>
    <t xml:space="preserve">ZOUTLEEUW                  </t>
  </si>
  <si>
    <t xml:space="preserve">ZUIENKERKE                 </t>
  </si>
  <si>
    <t xml:space="preserve">ZULTE                      </t>
  </si>
  <si>
    <t xml:space="preserve">ZUTENDAAL                  </t>
  </si>
  <si>
    <t xml:space="preserve">ZWALM                      </t>
  </si>
  <si>
    <t xml:space="preserve">ZWEVEGEM                   </t>
  </si>
  <si>
    <t xml:space="preserve">ZWIJNDRECHT                </t>
  </si>
  <si>
    <t>ASSE</t>
  </si>
  <si>
    <t>BEERSEL</t>
  </si>
  <si>
    <t>DILBEEK</t>
  </si>
  <si>
    <t xml:space="preserve">GALMAARDEN 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</si>
  <si>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</si>
  <si>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</si>
  <si>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</si>
  <si>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</si>
  <si>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</si>
  <si>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</si>
  <si>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</si>
  <si>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</si>
  <si>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</si>
  <si>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</si>
  <si>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</si>
  <si>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</si>
  <si>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</si>
  <si>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</si>
  <si>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Steekproef van 307 OCMW's / 308</t>
  </si>
  <si>
    <t>3. SPECIFIEKE KOSTEN SOCIALE DIENST OCMW 648</t>
  </si>
  <si>
    <t>4. RECUPERATIE SPECIFIEKE KOSTEN SOCIALE DIENST OCMW 748</t>
  </si>
  <si>
    <t>OCMW's</t>
  </si>
  <si>
    <t>Gemiddeld</t>
  </si>
  <si>
    <t>2.GEMEENTELIJKE OF PROVINCIALE BIJDRAGE 7401 (OCMW-reporting)</t>
  </si>
  <si>
    <t xml:space="preserve">in EUR per inwoner </t>
  </si>
  <si>
    <t>Evolutie van de exploitatie-uitgaven – Budget 2016</t>
  </si>
  <si>
    <t>Evolutie van de exploitatie-ontvangsten – Budget 2016</t>
  </si>
  <si>
    <t>Evolutie van de fondsen en toelagen per type van bestuur – Budget 2016</t>
  </si>
  <si>
    <t>Evolutie van de werkingssubsidies toegestaan door de Vlaamse lokale besturen – Budget 2016</t>
  </si>
  <si>
    <t>Evolutie van de werkingssubsidies toegestaan door de Vlaamse OCMW's – Budget 2016</t>
  </si>
  <si>
    <t>Autofinancieringsmarge (BBC) per type van bestuur – Budget 2016</t>
  </si>
  <si>
    <t>Evolutie van de werkingssubsidies toegestaan door de Vlaamse gemeenten – Budget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</si>
</sst>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#,##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rgb="FF595959"/>
      <name val="Arial"/>
      <family val="2"/>
    </font>
    <font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rgb="FFC30045"/>
      <name val="Calibri"/>
      <family val="2"/>
      <scheme val="minor"/>
    </font>
    <font>
      <b/>
      <sz val="14"/>
      <color rgb="FF51626F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rgb="FF51626F"/>
      <name val="Arial"/>
      <family val="2"/>
    </font>
    <font>
      <b/>
      <sz val="12"/>
      <color rgb="FF51626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31"/>
      </bottom>
      <diagonal/>
    </border>
    <border>
      <left style="thin">
        <color indexed="64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/>
      <right style="thin">
        <color indexed="64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3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3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31"/>
      </right>
      <top style="thin">
        <color indexed="64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14" fillId="0" borderId="0" applyFont="0" applyFill="0" applyBorder="0" applyAlignment="0" applyProtection="0"/>
  </cellStyleXfs>
  <cellXfs count="349">
    <xf numFmtId="0" fontId="0" fillId="0" borderId="0" xfId="0"/>
    <xf numFmtId="0" fontId="3" fillId="0" borderId="0" xfId="0" applyFont="1"/>
    <xf numFmtId="0" fontId="3" fillId="0" borderId="4" xfId="0" applyFont="1" applyBorder="1"/>
    <xf numFmtId="3" fontId="3" fillId="0" borderId="5" xfId="0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3" fillId="0" borderId="7" xfId="0" applyFont="1" applyBorder="1"/>
    <xf numFmtId="3" fontId="3" fillId="0" borderId="8" xfId="0" applyNumberFormat="1" applyFont="1" applyFill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5" fillId="0" borderId="7" xfId="0" applyFont="1" applyBorder="1"/>
    <xf numFmtId="3" fontId="5" fillId="0" borderId="8" xfId="0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0" fontId="3" fillId="0" borderId="1" xfId="0" applyFont="1" applyBorder="1"/>
    <xf numFmtId="3" fontId="3" fillId="0" borderId="2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 vertical="top" wrapText="1"/>
    </xf>
    <xf numFmtId="164" fontId="3" fillId="0" borderId="8" xfId="1" applyNumberFormat="1" applyFont="1" applyFill="1" applyBorder="1"/>
    <xf numFmtId="1" fontId="2" fillId="0" borderId="8" xfId="0" applyNumberFormat="1" applyFont="1" applyBorder="1"/>
    <xf numFmtId="0" fontId="4" fillId="0" borderId="7" xfId="0" applyFont="1" applyBorder="1"/>
    <xf numFmtId="1" fontId="0" fillId="0" borderId="8" xfId="0" applyNumberFormat="1" applyBorder="1"/>
    <xf numFmtId="164" fontId="0" fillId="0" borderId="8" xfId="1" applyNumberFormat="1" applyFont="1" applyBorder="1"/>
    <xf numFmtId="0" fontId="2" fillId="0" borderId="0" xfId="0" applyFont="1"/>
    <xf numFmtId="1" fontId="0" fillId="0" borderId="8" xfId="0" applyNumberFormat="1" applyFont="1" applyBorder="1"/>
    <xf numFmtId="164" fontId="4" fillId="0" borderId="8" xfId="1" applyNumberFormat="1" applyFont="1" applyFill="1" applyBorder="1"/>
    <xf numFmtId="164" fontId="3" fillId="0" borderId="8" xfId="1" applyNumberFormat="1" applyFont="1" applyBorder="1"/>
    <xf numFmtId="0" fontId="2" fillId="0" borderId="2" xfId="0" applyFont="1" applyBorder="1"/>
    <xf numFmtId="3" fontId="3" fillId="0" borderId="2" xfId="0" applyNumberFormat="1" applyFont="1" applyFill="1" applyBorder="1" applyAlignment="1">
      <alignment horizontal="right" vertical="top" wrapText="1"/>
    </xf>
    <xf numFmtId="164" fontId="3" fillId="0" borderId="2" xfId="1" applyNumberFormat="1" applyFont="1" applyBorder="1"/>
    <xf numFmtId="164" fontId="3" fillId="0" borderId="5" xfId="1" applyNumberFormat="1" applyFont="1" applyFill="1" applyBorder="1"/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2" xfId="1" applyNumberFormat="1" applyFont="1" applyFill="1" applyBorder="1"/>
    <xf numFmtId="3" fontId="2" fillId="0" borderId="8" xfId="0" applyNumberFormat="1" applyFont="1" applyBorder="1"/>
    <xf numFmtId="0" fontId="2" fillId="0" borderId="5" xfId="0" applyFont="1" applyBorder="1"/>
    <xf numFmtId="0" fontId="3" fillId="0" borderId="8" xfId="0" applyFont="1" applyBorder="1"/>
    <xf numFmtId="0" fontId="0" fillId="0" borderId="8" xfId="0" applyBorder="1"/>
    <xf numFmtId="0" fontId="2" fillId="0" borderId="8" xfId="0" applyFont="1" applyBorder="1"/>
    <xf numFmtId="0" fontId="3" fillId="0" borderId="10" xfId="0" applyFont="1" applyBorder="1"/>
    <xf numFmtId="0" fontId="8" fillId="0" borderId="0" xfId="0" applyFont="1"/>
    <xf numFmtId="0" fontId="9" fillId="0" borderId="0" xfId="0" applyFont="1"/>
    <xf numFmtId="0" fontId="2" fillId="0" borderId="7" xfId="0" applyFont="1" applyBorder="1"/>
    <xf numFmtId="0" fontId="0" fillId="0" borderId="7" xfId="0" applyFont="1" applyBorder="1" applyAlignment="1">
      <alignment horizontal="right"/>
    </xf>
    <xf numFmtId="164" fontId="2" fillId="0" borderId="8" xfId="1" applyNumberFormat="1" applyFont="1" applyBorder="1"/>
    <xf numFmtId="0" fontId="3" fillId="0" borderId="11" xfId="0" applyFont="1" applyBorder="1"/>
    <xf numFmtId="3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0" fontId="5" fillId="0" borderId="11" xfId="0" applyFont="1" applyBorder="1"/>
    <xf numFmtId="3" fontId="5" fillId="0" borderId="10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164" fontId="12" fillId="2" borderId="2" xfId="3" applyNumberFormat="1" applyFont="1" applyFill="1" applyBorder="1" applyAlignment="1">
      <alignment horizontal="right"/>
    </xf>
    <xf numFmtId="3" fontId="11" fillId="2" borderId="17" xfId="2" applyNumberFormat="1" applyFont="1" applyFill="1" applyBorder="1" applyAlignment="1">
      <alignment horizontal="right"/>
    </xf>
    <xf numFmtId="3" fontId="12" fillId="2" borderId="17" xfId="2" applyNumberFormat="1" applyFont="1" applyFill="1" applyBorder="1" applyAlignment="1">
      <alignment horizontal="right"/>
    </xf>
    <xf numFmtId="3" fontId="12" fillId="2" borderId="18" xfId="2" applyNumberFormat="1" applyFont="1" applyFill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164" fontId="0" fillId="0" borderId="0" xfId="1" applyNumberFormat="1" applyFont="1" applyBorder="1"/>
    <xf numFmtId="164" fontId="3" fillId="0" borderId="0" xfId="1" applyNumberFormat="1" applyFont="1" applyBorder="1"/>
    <xf numFmtId="164" fontId="11" fillId="2" borderId="12" xfId="3" applyNumberFormat="1" applyFont="1" applyFill="1" applyBorder="1" applyAlignment="1">
      <alignment horizontal="right"/>
    </xf>
    <xf numFmtId="164" fontId="12" fillId="2" borderId="21" xfId="3" applyNumberFormat="1" applyFont="1" applyFill="1" applyBorder="1" applyAlignment="1">
      <alignment horizontal="right"/>
    </xf>
    <xf numFmtId="164" fontId="12" fillId="2" borderId="20" xfId="3" applyNumberFormat="1" applyFont="1" applyFill="1" applyBorder="1" applyAlignment="1">
      <alignment horizontal="right"/>
    </xf>
    <xf numFmtId="164" fontId="11" fillId="2" borderId="16" xfId="3" applyNumberFormat="1" applyFont="1" applyFill="1" applyBorder="1" applyAlignment="1">
      <alignment horizontal="right"/>
    </xf>
    <xf numFmtId="164" fontId="12" fillId="2" borderId="22" xfId="3" applyNumberFormat="1" applyFont="1" applyFill="1" applyBorder="1" applyAlignment="1">
      <alignment horizontal="right"/>
    </xf>
    <xf numFmtId="164" fontId="11" fillId="2" borderId="23" xfId="3" applyNumberFormat="1" applyFont="1" applyFill="1" applyBorder="1" applyAlignment="1">
      <alignment horizontal="right"/>
    </xf>
    <xf numFmtId="164" fontId="11" fillId="2" borderId="24" xfId="3" applyNumberFormat="1" applyFont="1" applyFill="1" applyBorder="1" applyAlignment="1">
      <alignment horizontal="right"/>
    </xf>
    <xf numFmtId="164" fontId="11" fillId="2" borderId="25" xfId="3" applyNumberFormat="1" applyFont="1" applyFill="1" applyBorder="1" applyAlignment="1">
      <alignment horizontal="right"/>
    </xf>
    <xf numFmtId="164" fontId="11" fillId="2" borderId="13" xfId="3" applyNumberFormat="1" applyFont="1" applyFill="1" applyBorder="1" applyAlignment="1">
      <alignment horizontal="right"/>
    </xf>
    <xf numFmtId="3" fontId="12" fillId="2" borderId="26" xfId="2" applyNumberFormat="1" applyFont="1" applyFill="1" applyBorder="1" applyAlignment="1">
      <alignment horizontal="right"/>
    </xf>
    <xf numFmtId="164" fontId="12" fillId="2" borderId="26" xfId="3" applyNumberFormat="1" applyFont="1" applyFill="1" applyBorder="1" applyAlignment="1">
      <alignment horizontal="right"/>
    </xf>
    <xf numFmtId="164" fontId="12" fillId="2" borderId="17" xfId="3" applyNumberFormat="1" applyFont="1" applyFill="1" applyBorder="1" applyAlignment="1">
      <alignment horizontal="right"/>
    </xf>
    <xf numFmtId="164" fontId="12" fillId="2" borderId="18" xfId="3" applyNumberFormat="1" applyFont="1" applyFill="1" applyBorder="1" applyAlignment="1">
      <alignment horizontal="right"/>
    </xf>
    <xf numFmtId="3" fontId="12" fillId="2" borderId="20" xfId="2" applyNumberFormat="1" applyFont="1" applyFill="1" applyBorder="1" applyAlignment="1">
      <alignment horizontal="right"/>
    </xf>
    <xf numFmtId="164" fontId="17" fillId="2" borderId="17" xfId="3" applyNumberFormat="1" applyFont="1" applyFill="1" applyBorder="1" applyAlignment="1">
      <alignment horizontal="right"/>
    </xf>
    <xf numFmtId="164" fontId="12" fillId="2" borderId="28" xfId="3" applyNumberFormat="1" applyFont="1" applyFill="1" applyBorder="1" applyAlignment="1">
      <alignment horizontal="right"/>
    </xf>
    <xf numFmtId="164" fontId="17" fillId="2" borderId="27" xfId="3" applyNumberFormat="1" applyFont="1" applyFill="1" applyBorder="1" applyAlignment="1">
      <alignment horizontal="right"/>
    </xf>
    <xf numFmtId="164" fontId="0" fillId="0" borderId="9" xfId="1" applyNumberFormat="1" applyFont="1" applyBorder="1"/>
    <xf numFmtId="164" fontId="2" fillId="0" borderId="9" xfId="1" applyNumberFormat="1" applyFont="1" applyBorder="1"/>
    <xf numFmtId="164" fontId="2" fillId="0" borderId="3" xfId="1" applyNumberFormat="1" applyFont="1" applyBorder="1"/>
    <xf numFmtId="164" fontId="15" fillId="2" borderId="22" xfId="3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/>
    <xf numFmtId="165" fontId="0" fillId="0" borderId="0" xfId="0" applyNumberFormat="1"/>
    <xf numFmtId="3" fontId="3" fillId="0" borderId="10" xfId="0" applyNumberFormat="1" applyFont="1" applyFill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5" fontId="3" fillId="0" borderId="7" xfId="0" applyNumberFormat="1" applyFont="1" applyBorder="1"/>
    <xf numFmtId="165" fontId="2" fillId="0" borderId="7" xfId="0" applyNumberFormat="1" applyFont="1" applyBorder="1"/>
    <xf numFmtId="165" fontId="0" fillId="0" borderId="7" xfId="0" applyNumberFormat="1" applyFont="1" applyBorder="1" applyAlignment="1">
      <alignment horizontal="right"/>
    </xf>
    <xf numFmtId="165" fontId="4" fillId="0" borderId="7" xfId="0" applyNumberFormat="1" applyFont="1" applyBorder="1"/>
    <xf numFmtId="165" fontId="2" fillId="0" borderId="2" xfId="0" applyNumberFormat="1" applyFont="1" applyBorder="1"/>
    <xf numFmtId="165" fontId="3" fillId="0" borderId="5" xfId="0" applyNumberFormat="1" applyFont="1" applyBorder="1"/>
    <xf numFmtId="165" fontId="3" fillId="0" borderId="8" xfId="0" applyNumberFormat="1" applyFont="1" applyBorder="1"/>
    <xf numFmtId="165" fontId="4" fillId="0" borderId="8" xfId="0" applyNumberFormat="1" applyFont="1" applyBorder="1"/>
    <xf numFmtId="165" fontId="2" fillId="0" borderId="10" xfId="0" applyNumberFormat="1" applyFont="1" applyBorder="1"/>
    <xf numFmtId="165" fontId="3" fillId="0" borderId="4" xfId="0" applyNumberFormat="1" applyFont="1" applyBorder="1"/>
    <xf numFmtId="165" fontId="3" fillId="0" borderId="2" xfId="0" applyNumberFormat="1" applyFont="1" applyBorder="1"/>
    <xf numFmtId="165" fontId="5" fillId="0" borderId="8" xfId="0" applyNumberFormat="1" applyFont="1" applyFill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" fontId="0" fillId="0" borderId="8" xfId="0" applyNumberFormat="1" applyFill="1" applyBorder="1"/>
    <xf numFmtId="164" fontId="12" fillId="2" borderId="27" xfId="3" applyNumberFormat="1" applyFont="1" applyFill="1" applyBorder="1" applyAlignment="1">
      <alignment horizontal="right"/>
    </xf>
    <xf numFmtId="164" fontId="15" fillId="0" borderId="9" xfId="1" applyNumberFormat="1" applyFont="1" applyBorder="1" applyAlignment="1">
      <alignment horizontal="right"/>
    </xf>
    <xf numFmtId="164" fontId="15" fillId="0" borderId="3" xfId="1" applyNumberFormat="1" applyFont="1" applyBorder="1" applyAlignment="1">
      <alignment horizontal="right"/>
    </xf>
    <xf numFmtId="164" fontId="1" fillId="0" borderId="8" xfId="1" applyNumberFormat="1" applyFont="1" applyBorder="1"/>
    <xf numFmtId="3" fontId="0" fillId="0" borderId="8" xfId="0" applyNumberFormat="1" applyFont="1" applyBorder="1"/>
    <xf numFmtId="166" fontId="2" fillId="0" borderId="0" xfId="0" applyNumberFormat="1" applyFont="1"/>
    <xf numFmtId="0" fontId="3" fillId="0" borderId="5" xfId="0" applyFont="1" applyBorder="1"/>
    <xf numFmtId="0" fontId="4" fillId="0" borderId="8" xfId="0" applyFont="1" applyBorder="1"/>
    <xf numFmtId="0" fontId="0" fillId="0" borderId="8" xfId="0" applyFont="1" applyBorder="1" applyAlignment="1">
      <alignment horizontal="right"/>
    </xf>
    <xf numFmtId="0" fontId="2" fillId="0" borderId="10" xfId="0" applyFont="1" applyBorder="1"/>
    <xf numFmtId="164" fontId="15" fillId="0" borderId="8" xfId="1" applyNumberFormat="1" applyFont="1" applyFill="1" applyBorder="1"/>
    <xf numFmtId="164" fontId="13" fillId="0" borderId="8" xfId="1" applyNumberFormat="1" applyFont="1" applyBorder="1"/>
    <xf numFmtId="164" fontId="16" fillId="0" borderId="8" xfId="1" applyNumberFormat="1" applyFont="1" applyFill="1" applyBorder="1"/>
    <xf numFmtId="164" fontId="15" fillId="0" borderId="8" xfId="1" applyNumberFormat="1" applyFont="1" applyBorder="1"/>
    <xf numFmtId="164" fontId="15" fillId="0" borderId="2" xfId="1" applyNumberFormat="1" applyFont="1" applyBorder="1"/>
    <xf numFmtId="164" fontId="5" fillId="0" borderId="8" xfId="1" applyNumberFormat="1" applyFont="1" applyFill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3" fontId="0" fillId="0" borderId="0" xfId="0" applyNumberFormat="1"/>
    <xf numFmtId="164" fontId="0" fillId="0" borderId="0" xfId="1" applyNumberFormat="1" applyFont="1"/>
    <xf numFmtId="164" fontId="3" fillId="0" borderId="10" xfId="1" applyNumberFormat="1" applyFont="1" applyFill="1" applyBorder="1" applyAlignment="1">
      <alignment horizontal="right"/>
    </xf>
    <xf numFmtId="165" fontId="3" fillId="0" borderId="10" xfId="0" applyNumberFormat="1" applyFont="1" applyBorder="1"/>
    <xf numFmtId="164" fontId="3" fillId="0" borderId="8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65" fontId="5" fillId="0" borderId="7" xfId="0" applyNumberFormat="1" applyFont="1" applyBorder="1"/>
    <xf numFmtId="165" fontId="3" fillId="0" borderId="10" xfId="0" applyNumberFormat="1" applyFont="1" applyBorder="1" applyAlignment="1">
      <alignment horizontal="right"/>
    </xf>
    <xf numFmtId="165" fontId="0" fillId="0" borderId="0" xfId="0" applyNumberFormat="1" applyBorder="1"/>
    <xf numFmtId="0" fontId="3" fillId="0" borderId="0" xfId="0" applyFont="1" applyFill="1" applyBorder="1"/>
    <xf numFmtId="165" fontId="2" fillId="0" borderId="0" xfId="0" applyNumberFormat="1" applyFont="1" applyBorder="1"/>
    <xf numFmtId="3" fontId="2" fillId="0" borderId="0" xfId="0" applyNumberFormat="1" applyFont="1" applyBorder="1"/>
    <xf numFmtId="164" fontId="3" fillId="0" borderId="32" xfId="1" applyNumberFormat="1" applyFont="1" applyBorder="1" applyAlignment="1">
      <alignment horizontal="right"/>
    </xf>
    <xf numFmtId="3" fontId="3" fillId="0" borderId="5" xfId="0" applyNumberFormat="1" applyFont="1" applyBorder="1"/>
    <xf numFmtId="165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65" fontId="0" fillId="0" borderId="31" xfId="0" applyNumberFormat="1" applyBorder="1"/>
    <xf numFmtId="164" fontId="0" fillId="0" borderId="32" xfId="1" applyNumberFormat="1" applyFon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0" fontId="3" fillId="0" borderId="0" xfId="0" applyFont="1" applyFill="1" applyBorder="1" applyAlignment="1">
      <alignment horizontal="right"/>
    </xf>
    <xf numFmtId="164" fontId="0" fillId="0" borderId="6" xfId="1" applyNumberFormat="1" applyFont="1" applyBorder="1"/>
    <xf numFmtId="0" fontId="2" fillId="0" borderId="4" xfId="0" applyFont="1" applyBorder="1"/>
    <xf numFmtId="3" fontId="2" fillId="0" borderId="29" xfId="0" applyNumberFormat="1" applyFont="1" applyBorder="1"/>
    <xf numFmtId="164" fontId="2" fillId="0" borderId="6" xfId="0" applyNumberFormat="1" applyFont="1" applyBorder="1"/>
    <xf numFmtId="3" fontId="0" fillId="0" borderId="0" xfId="0" applyNumberFormat="1" applyBorder="1"/>
    <xf numFmtId="164" fontId="0" fillId="0" borderId="9" xfId="0" applyNumberFormat="1" applyBorder="1"/>
    <xf numFmtId="3" fontId="0" fillId="0" borderId="2" xfId="0" applyNumberFormat="1" applyFill="1" applyBorder="1"/>
    <xf numFmtId="165" fontId="0" fillId="0" borderId="2" xfId="0" applyNumberFormat="1" applyFill="1" applyBorder="1"/>
    <xf numFmtId="1" fontId="0" fillId="0" borderId="0" xfId="0" applyNumberFormat="1" applyFill="1" applyBorder="1"/>
    <xf numFmtId="3" fontId="0" fillId="0" borderId="2" xfId="0" applyNumberFormat="1" applyFont="1" applyFill="1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right"/>
    </xf>
    <xf numFmtId="165" fontId="0" fillId="0" borderId="2" xfId="0" applyNumberFormat="1" applyFont="1" applyFill="1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0" fontId="4" fillId="0" borderId="11" xfId="0" applyFont="1" applyBorder="1"/>
    <xf numFmtId="164" fontId="11" fillId="2" borderId="33" xfId="3" applyNumberFormat="1" applyFont="1" applyFill="1" applyBorder="1" applyAlignment="1">
      <alignment horizontal="right"/>
    </xf>
    <xf numFmtId="164" fontId="11" fillId="2" borderId="34" xfId="3" applyNumberFormat="1" applyFont="1" applyFill="1" applyBorder="1" applyAlignment="1">
      <alignment horizontal="right"/>
    </xf>
    <xf numFmtId="164" fontId="11" fillId="2" borderId="35" xfId="3" applyNumberFormat="1" applyFont="1" applyFill="1" applyBorder="1" applyAlignment="1">
      <alignment horizontal="right"/>
    </xf>
    <xf numFmtId="164" fontId="15" fillId="2" borderId="17" xfId="3" applyNumberFormat="1" applyFont="1" applyFill="1" applyBorder="1" applyAlignment="1">
      <alignment horizontal="right"/>
    </xf>
    <xf numFmtId="164" fontId="16" fillId="2" borderId="17" xfId="3" applyNumberFormat="1" applyFont="1" applyFill="1" applyBorder="1" applyAlignment="1">
      <alignment horizontal="right"/>
    </xf>
    <xf numFmtId="164" fontId="11" fillId="2" borderId="17" xfId="3" applyNumberFormat="1" applyFont="1" applyFill="1" applyBorder="1" applyAlignment="1">
      <alignment horizontal="right"/>
    </xf>
    <xf numFmtId="0" fontId="3" fillId="0" borderId="2" xfId="0" applyFont="1" applyBorder="1"/>
    <xf numFmtId="1" fontId="2" fillId="0" borderId="2" xfId="0" applyNumberFormat="1" applyFont="1" applyBorder="1"/>
    <xf numFmtId="166" fontId="2" fillId="0" borderId="2" xfId="0" applyNumberFormat="1" applyFont="1" applyBorder="1"/>
    <xf numFmtId="166" fontId="2" fillId="0" borderId="8" xfId="0" applyNumberFormat="1" applyFont="1" applyBorder="1"/>
    <xf numFmtId="166" fontId="0" fillId="0" borderId="8" xfId="0" applyNumberFormat="1" applyBorder="1"/>
    <xf numFmtId="164" fontId="0" fillId="0" borderId="10" xfId="1" applyNumberFormat="1" applyFont="1" applyBorder="1"/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7" fontId="12" fillId="2" borderId="36" xfId="0" applyNumberFormat="1" applyFont="1" applyFill="1" applyBorder="1" applyAlignment="1">
      <alignment horizontal="right" vertical="center"/>
    </xf>
    <xf numFmtId="165" fontId="4" fillId="0" borderId="11" xfId="0" applyNumberFormat="1" applyFont="1" applyBorder="1"/>
    <xf numFmtId="3" fontId="11" fillId="2" borderId="18" xfId="2" applyNumberFormat="1" applyFont="1" applyFill="1" applyBorder="1" applyAlignment="1">
      <alignment horizontal="right"/>
    </xf>
    <xf numFmtId="164" fontId="11" fillId="2" borderId="18" xfId="3" applyNumberFormat="1" applyFont="1" applyFill="1" applyBorder="1" applyAlignment="1">
      <alignment horizontal="right"/>
    </xf>
    <xf numFmtId="3" fontId="3" fillId="0" borderId="10" xfId="0" applyNumberFormat="1" applyFont="1" applyBorder="1"/>
    <xf numFmtId="0" fontId="4" fillId="0" borderId="5" xfId="0" applyFont="1" applyBorder="1"/>
    <xf numFmtId="0" fontId="4" fillId="0" borderId="10" xfId="0" applyFont="1" applyBorder="1"/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/>
    <xf numFmtId="164" fontId="4" fillId="0" borderId="10" xfId="1" applyNumberFormat="1" applyFont="1" applyFill="1" applyBorder="1"/>
    <xf numFmtId="166" fontId="2" fillId="0" borderId="5" xfId="0" applyNumberFormat="1" applyFont="1" applyBorder="1"/>
    <xf numFmtId="166" fontId="2" fillId="0" borderId="10" xfId="0" applyNumberFormat="1" applyFont="1" applyBorder="1"/>
    <xf numFmtId="0" fontId="22" fillId="4" borderId="2" xfId="0" applyFont="1" applyFill="1" applyBorder="1"/>
    <xf numFmtId="0" fontId="22" fillId="4" borderId="2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4" borderId="3" xfId="0" applyFont="1" applyFill="1" applyBorder="1" applyAlignment="1">
      <alignment horizontal="center" vertical="center" wrapText="1"/>
    </xf>
    <xf numFmtId="164" fontId="3" fillId="0" borderId="7" xfId="1" applyNumberFormat="1" applyFont="1" applyBorder="1"/>
    <xf numFmtId="164" fontId="3" fillId="0" borderId="1" xfId="1" applyNumberFormat="1" applyFont="1" applyBorder="1"/>
    <xf numFmtId="164" fontId="3" fillId="0" borderId="5" xfId="1" applyNumberFormat="1" applyFont="1" applyBorder="1"/>
    <xf numFmtId="164" fontId="3" fillId="0" borderId="10" xfId="1" applyNumberFormat="1" applyFont="1" applyBorder="1"/>
    <xf numFmtId="0" fontId="22" fillId="4" borderId="2" xfId="0" applyFont="1" applyFill="1" applyBorder="1" applyAlignment="1">
      <alignment horizontal="center" vertical="center" wrapText="1"/>
    </xf>
    <xf numFmtId="165" fontId="22" fillId="4" borderId="2" xfId="0" applyNumberFormat="1" applyFont="1" applyFill="1" applyBorder="1"/>
    <xf numFmtId="164" fontId="22" fillId="4" borderId="2" xfId="1" applyNumberFormat="1" applyFont="1" applyFill="1" applyBorder="1"/>
    <xf numFmtId="0" fontId="28" fillId="4" borderId="2" xfId="0" applyFont="1" applyFill="1" applyBorder="1" applyAlignment="1">
      <alignment vertical="center"/>
    </xf>
    <xf numFmtId="165" fontId="2" fillId="0" borderId="4" xfId="0" applyNumberFormat="1" applyFont="1" applyBorder="1"/>
    <xf numFmtId="1" fontId="2" fillId="0" borderId="5" xfId="0" applyNumberFormat="1" applyFont="1" applyBorder="1"/>
    <xf numFmtId="165" fontId="3" fillId="0" borderId="11" xfId="0" applyNumberFormat="1" applyFont="1" applyBorder="1"/>
    <xf numFmtId="1" fontId="2" fillId="0" borderId="10" xfId="0" applyNumberFormat="1" applyFont="1" applyBorder="1"/>
    <xf numFmtId="164" fontId="3" fillId="0" borderId="10" xfId="1" applyNumberFormat="1" applyFont="1" applyFill="1" applyBorder="1"/>
    <xf numFmtId="164" fontId="2" fillId="0" borderId="9" xfId="0" applyNumberFormat="1" applyFont="1" applyBorder="1"/>
    <xf numFmtId="0" fontId="29" fillId="0" borderId="0" xfId="0" applyFont="1"/>
    <xf numFmtId="3" fontId="20" fillId="4" borderId="29" xfId="0" applyNumberFormat="1" applyFont="1" applyFill="1" applyBorder="1"/>
    <xf numFmtId="164" fontId="20" fillId="4" borderId="6" xfId="0" applyNumberFormat="1" applyFont="1" applyFill="1" applyBorder="1"/>
    <xf numFmtId="3" fontId="21" fillId="4" borderId="0" xfId="0" applyNumberFormat="1" applyFont="1" applyFill="1" applyBorder="1"/>
    <xf numFmtId="164" fontId="21" fillId="4" borderId="9" xfId="0" applyNumberFormat="1" applyFont="1" applyFill="1" applyBorder="1"/>
    <xf numFmtId="3" fontId="21" fillId="4" borderId="31" xfId="0" applyNumberFormat="1" applyFont="1" applyFill="1" applyBorder="1"/>
    <xf numFmtId="164" fontId="21" fillId="4" borderId="32" xfId="0" applyNumberFormat="1" applyFont="1" applyFill="1" applyBorder="1"/>
    <xf numFmtId="164" fontId="0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0" fillId="0" borderId="0" xfId="0" applyNumberForma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/>
    <xf numFmtId="164" fontId="0" fillId="0" borderId="0" xfId="3" applyNumberFormat="1" applyFont="1" applyFill="1" applyBorder="1"/>
    <xf numFmtId="0" fontId="4" fillId="0" borderId="0" xfId="0" applyFont="1" applyFill="1" applyBorder="1"/>
    <xf numFmtId="3" fontId="11" fillId="0" borderId="0" xfId="0" applyNumberFormat="1" applyFont="1" applyFill="1" applyBorder="1" applyAlignment="1">
      <alignment horizontal="right"/>
    </xf>
    <xf numFmtId="164" fontId="2" fillId="0" borderId="0" xfId="3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right"/>
    </xf>
    <xf numFmtId="164" fontId="12" fillId="0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3" fontId="11" fillId="0" borderId="0" xfId="2" applyNumberFormat="1" applyFont="1" applyFill="1" applyBorder="1" applyAlignment="1">
      <alignment horizontal="right"/>
    </xf>
    <xf numFmtId="164" fontId="11" fillId="0" borderId="0" xfId="3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1" fontId="2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7" fontId="12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ill="1" applyBorder="1"/>
    <xf numFmtId="0" fontId="3" fillId="0" borderId="0" xfId="0" applyFont="1" applyFill="1" applyBorder="1" applyAlignment="1">
      <alignment horizontal="right" wrapText="1"/>
    </xf>
    <xf numFmtId="9" fontId="0" fillId="0" borderId="0" xfId="0" quotePrefix="1" applyNumberForma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0" fillId="4" borderId="5" xfId="0" applyFont="1" applyFill="1" applyBorder="1"/>
    <xf numFmtId="0" fontId="21" fillId="4" borderId="8" xfId="0" applyFont="1" applyFill="1" applyBorder="1"/>
    <xf numFmtId="0" fontId="21" fillId="4" borderId="10" xfId="0" applyFont="1" applyFill="1" applyBorder="1"/>
    <xf numFmtId="3" fontId="2" fillId="0" borderId="5" xfId="0" applyNumberFormat="1" applyFont="1" applyBorder="1"/>
    <xf numFmtId="3" fontId="20" fillId="4" borderId="5" xfId="0" applyNumberFormat="1" applyFont="1" applyFill="1" applyBorder="1"/>
    <xf numFmtId="3" fontId="21" fillId="4" borderId="8" xfId="0" applyNumberFormat="1" applyFont="1" applyFill="1" applyBorder="1"/>
    <xf numFmtId="3" fontId="21" fillId="4" borderId="10" xfId="0" applyNumberFormat="1" applyFont="1" applyFill="1" applyBorder="1"/>
    <xf numFmtId="0" fontId="22" fillId="4" borderId="29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20" fillId="4" borderId="11" xfId="0" applyFont="1" applyFill="1" applyBorder="1"/>
    <xf numFmtId="0" fontId="20" fillId="4" borderId="32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horizontal="left"/>
    </xf>
    <xf numFmtId="0" fontId="32" fillId="2" borderId="0" xfId="0" applyFont="1" applyFill="1" applyAlignment="1">
      <alignment vertical="center"/>
    </xf>
    <xf numFmtId="0" fontId="33" fillId="2" borderId="31" xfId="0" applyFont="1" applyFill="1" applyBorder="1" applyAlignment="1">
      <alignment horizontal="right"/>
    </xf>
    <xf numFmtId="3" fontId="11" fillId="2" borderId="16" xfId="0" applyNumberFormat="1" applyFont="1" applyFill="1" applyBorder="1" applyAlignment="1">
      <alignment horizontal="right"/>
    </xf>
    <xf numFmtId="3" fontId="11" fillId="2" borderId="16" xfId="0" applyNumberFormat="1" applyFont="1" applyFill="1" applyBorder="1" applyAlignment="1">
      <alignment horizontal="right" vertical="center"/>
    </xf>
    <xf numFmtId="0" fontId="31" fillId="2" borderId="31" xfId="0" applyFont="1" applyFill="1" applyBorder="1" applyAlignment="1">
      <alignment horizontal="left"/>
    </xf>
    <xf numFmtId="0" fontId="30" fillId="2" borderId="31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4" fillId="2" borderId="0" xfId="0" applyFont="1" applyFill="1" applyAlignment="1">
      <alignment horizontal="right" vertical="center"/>
    </xf>
    <xf numFmtId="165" fontId="16" fillId="2" borderId="16" xfId="0" applyNumberFormat="1" applyFont="1" applyFill="1" applyBorder="1" applyAlignment="1">
      <alignment horizontal="right"/>
    </xf>
    <xf numFmtId="165" fontId="11" fillId="2" borderId="16" xfId="0" applyNumberFormat="1" applyFont="1" applyFill="1" applyBorder="1" applyAlignment="1">
      <alignment horizontal="right"/>
    </xf>
    <xf numFmtId="165" fontId="12" fillId="2" borderId="16" xfId="0" applyNumberFormat="1" applyFont="1" applyFill="1" applyBorder="1" applyAlignment="1">
      <alignment horizontal="right"/>
    </xf>
    <xf numFmtId="0" fontId="30" fillId="2" borderId="0" xfId="0" applyFont="1" applyFill="1" applyBorder="1" applyAlignment="1">
      <alignment vertical="center"/>
    </xf>
    <xf numFmtId="0" fontId="31" fillId="2" borderId="3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35" fillId="2" borderId="31" xfId="0" applyFont="1" applyFill="1" applyBorder="1" applyAlignment="1">
      <alignment horizontal="right"/>
    </xf>
    <xf numFmtId="0" fontId="36" fillId="2" borderId="31" xfId="0" applyFont="1" applyFill="1" applyBorder="1" applyAlignment="1">
      <alignment horizontal="left"/>
    </xf>
    <xf numFmtId="0" fontId="36" fillId="2" borderId="31" xfId="0" applyFont="1" applyFill="1" applyBorder="1" applyAlignment="1">
      <alignment horizontal="right"/>
    </xf>
    <xf numFmtId="0" fontId="36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0" fontId="23" fillId="4" borderId="1" xfId="0" applyFont="1" applyFill="1" applyBorder="1" applyAlignment="1">
      <alignment horizontal="center" vertical="center"/>
    </xf>
    <xf numFmtId="1" fontId="19" fillId="3" borderId="0" xfId="0" applyNumberFormat="1" applyFont="1" applyFill="1" applyBorder="1" applyAlignment="1">
      <alignment horizontal="right" vertical="center"/>
    </xf>
    <xf numFmtId="1" fontId="20" fillId="4" borderId="31" xfId="0" applyNumberFormat="1" applyFont="1" applyFill="1" applyBorder="1"/>
    <xf numFmtId="1" fontId="19" fillId="3" borderId="9" xfId="0" applyNumberFormat="1" applyFont="1" applyFill="1" applyBorder="1" applyAlignment="1">
      <alignment horizontal="right" vertical="center"/>
    </xf>
    <xf numFmtId="1" fontId="20" fillId="4" borderId="32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right"/>
    </xf>
    <xf numFmtId="1" fontId="10" fillId="5" borderId="16" xfId="0" applyNumberFormat="1" applyFont="1" applyFill="1" applyBorder="1" applyAlignment="1">
      <alignment horizontal="right"/>
    </xf>
    <xf numFmtId="0" fontId="10" fillId="5" borderId="37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right" vertical="center" wrapText="1"/>
    </xf>
    <xf numFmtId="0" fontId="22" fillId="4" borderId="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51626F"/>
      <color rgb="FFC30045"/>
      <color rgb="FF660033"/>
      <color rgb="FF596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685800</xdr:colOff>
      <xdr:row>0</xdr:row>
      <xdr:rowOff>685800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685800</xdr:colOff>
      <xdr:row>0</xdr:row>
      <xdr:rowOff>685800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685800</xdr:colOff>
      <xdr:row>0</xdr:row>
      <xdr:rowOff>685800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657225</xdr:colOff>
      <xdr:row>0</xdr:row>
      <xdr:rowOff>666750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47625</xdr:colOff>
      <xdr:row>3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714375</xdr:colOff>
      <xdr:row>0</xdr:row>
      <xdr:rowOff>714375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76200</xdr:colOff>
      <xdr:row>0</xdr:row>
      <xdr:rowOff>723900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47625</xdr:rowOff>
    </xdr:from>
    <xdr:to>
      <xdr:col>7</xdr:col>
      <xdr:colOff>28575</xdr:colOff>
      <xdr:row>3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7625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selection activeCell="A92" sqref="A92"/>
    </sheetView>
  </sheetViews>
  <sheetFormatPr defaultRowHeight="15" x14ac:dyDescent="0.25"/>
  <cols>
    <col min="1" max="1" width="33.140625" customWidth="1"/>
    <col min="2" max="4" width="20.7109375" customWidth="1"/>
    <col min="5" max="5" width="34.7109375" customWidth="1"/>
    <col min="6" max="6" width="35.140625" customWidth="1"/>
    <col min="7" max="7" width="19.42578125" customWidth="1"/>
    <col min="8" max="10" width="19.28515625" customWidth="1"/>
  </cols>
  <sheetData>
    <row r="1" spans="1:9" ht="58.5" customHeight="1" x14ac:dyDescent="0.25">
      <c r="A1" s="1"/>
    </row>
    <row r="2" spans="1:9" s="201" customFormat="1" ht="18.75" x14ac:dyDescent="0.3">
      <c r="A2" s="200" t="s">
        <v>138</v>
      </c>
      <c r="E2" s="202"/>
      <c r="I2" s="200"/>
    </row>
    <row r="4" spans="1:9" ht="21" x14ac:dyDescent="0.25">
      <c r="A4" s="199" t="s">
        <v>72</v>
      </c>
      <c r="B4" s="331" t="s">
        <v>18</v>
      </c>
      <c r="C4" s="331" t="s">
        <v>33</v>
      </c>
      <c r="D4" s="331" t="s">
        <v>19</v>
      </c>
      <c r="E4" s="331" t="s">
        <v>34</v>
      </c>
      <c r="F4" s="329" t="s">
        <v>74</v>
      </c>
      <c r="G4" s="203" t="s">
        <v>44</v>
      </c>
    </row>
    <row r="5" spans="1:9" x14ac:dyDescent="0.25">
      <c r="A5" s="5" t="s">
        <v>7</v>
      </c>
      <c r="B5" s="86">
        <v>8456.5</v>
      </c>
      <c r="C5" s="86">
        <v>794.22907399999997</v>
      </c>
      <c r="D5" s="86">
        <v>3219.279376</v>
      </c>
      <c r="E5" s="86">
        <v>1448.9</v>
      </c>
      <c r="F5" s="86">
        <v>420.49812625999999</v>
      </c>
      <c r="G5" s="91">
        <f>SUM(B5:F5)</f>
        <v>14339.40657626</v>
      </c>
    </row>
    <row r="6" spans="1:9" x14ac:dyDescent="0.25">
      <c r="A6" s="5" t="s">
        <v>81</v>
      </c>
      <c r="B6" s="86">
        <v>2707.8440759999999</v>
      </c>
      <c r="C6" s="86">
        <v>269.06312700000001</v>
      </c>
      <c r="D6" s="86">
        <v>384.92503399999998</v>
      </c>
      <c r="E6" s="86">
        <v>102.57510491356787</v>
      </c>
      <c r="F6" s="86">
        <v>58.677726829999997</v>
      </c>
      <c r="G6" s="124">
        <f>SUM(B6:F6)</f>
        <v>3523.0850687435677</v>
      </c>
    </row>
    <row r="7" spans="1:9" x14ac:dyDescent="0.25">
      <c r="A7" s="25" t="s">
        <v>139</v>
      </c>
      <c r="B7" s="96">
        <f>SUM(B5:B6)</f>
        <v>11164.344075999999</v>
      </c>
      <c r="C7" s="96">
        <f t="shared" ref="C7:F7" si="0">SUM(C5:C6)</f>
        <v>1063.292201</v>
      </c>
      <c r="D7" s="96">
        <f t="shared" si="0"/>
        <v>3604.2044099999998</v>
      </c>
      <c r="E7" s="96">
        <f t="shared" si="0"/>
        <v>1551.475104913568</v>
      </c>
      <c r="F7" s="96">
        <f t="shared" si="0"/>
        <v>479.17585308999998</v>
      </c>
      <c r="G7" s="96">
        <f>SUM(B7:F7)</f>
        <v>17862.491645003567</v>
      </c>
    </row>
    <row r="9" spans="1:9" ht="21" x14ac:dyDescent="0.25">
      <c r="A9" s="199" t="s">
        <v>140</v>
      </c>
      <c r="B9" s="331" t="s">
        <v>18</v>
      </c>
      <c r="C9" s="331" t="s">
        <v>33</v>
      </c>
      <c r="D9" s="331" t="s">
        <v>19</v>
      </c>
      <c r="E9" s="331" t="s">
        <v>34</v>
      </c>
      <c r="F9" s="329" t="s">
        <v>74</v>
      </c>
      <c r="G9" s="203" t="s">
        <v>44</v>
      </c>
    </row>
    <row r="10" spans="1:9" x14ac:dyDescent="0.25">
      <c r="A10" s="5" t="s">
        <v>7</v>
      </c>
      <c r="B10" s="204">
        <f>B5/$G5</f>
        <v>0.58973849127064937</v>
      </c>
      <c r="C10" s="204">
        <f t="shared" ref="C10:G10" si="1">C5/$G5</f>
        <v>5.5387862097090394E-2</v>
      </c>
      <c r="D10" s="204">
        <f t="shared" si="1"/>
        <v>0.22450576032412434</v>
      </c>
      <c r="E10" s="204">
        <f t="shared" si="1"/>
        <v>0.10104323301626487</v>
      </c>
      <c r="F10" s="204">
        <f t="shared" si="1"/>
        <v>2.9324653291871037E-2</v>
      </c>
      <c r="G10" s="206">
        <f t="shared" si="1"/>
        <v>1</v>
      </c>
    </row>
    <row r="11" spans="1:9" x14ac:dyDescent="0.25">
      <c r="A11" s="5" t="s">
        <v>81</v>
      </c>
      <c r="B11" s="204">
        <f t="shared" ref="B11:G12" si="2">B6/$G6</f>
        <v>0.76860025323365067</v>
      </c>
      <c r="C11" s="204">
        <f t="shared" si="2"/>
        <v>7.6371453356916974E-2</v>
      </c>
      <c r="D11" s="204">
        <f t="shared" si="2"/>
        <v>0.10925794480951186</v>
      </c>
      <c r="E11" s="204">
        <f t="shared" si="2"/>
        <v>2.9115137134667336E-2</v>
      </c>
      <c r="F11" s="204">
        <f t="shared" si="2"/>
        <v>1.6655211465253134E-2</v>
      </c>
      <c r="G11" s="24">
        <f t="shared" si="2"/>
        <v>1</v>
      </c>
    </row>
    <row r="12" spans="1:9" x14ac:dyDescent="0.25">
      <c r="A12" s="25" t="s">
        <v>139</v>
      </c>
      <c r="B12" s="205">
        <f t="shared" si="2"/>
        <v>0.6250160558716259</v>
      </c>
      <c r="C12" s="205">
        <f t="shared" si="2"/>
        <v>5.952653314731824E-2</v>
      </c>
      <c r="D12" s="205">
        <f t="shared" si="2"/>
        <v>0.20177500886379168</v>
      </c>
      <c r="E12" s="205">
        <f t="shared" si="2"/>
        <v>8.6856589536742551E-2</v>
      </c>
      <c r="F12" s="205">
        <f t="shared" si="2"/>
        <v>2.6825812580521673E-2</v>
      </c>
      <c r="G12" s="27">
        <f t="shared" si="2"/>
        <v>1</v>
      </c>
    </row>
    <row r="14" spans="1:9" ht="21" x14ac:dyDescent="0.25">
      <c r="A14" s="199" t="s">
        <v>141</v>
      </c>
      <c r="B14" s="331" t="s">
        <v>18</v>
      </c>
      <c r="C14" s="331" t="s">
        <v>33</v>
      </c>
      <c r="D14" s="331" t="s">
        <v>19</v>
      </c>
      <c r="E14" s="331" t="s">
        <v>34</v>
      </c>
      <c r="F14" s="329" t="s">
        <v>74</v>
      </c>
      <c r="G14" s="203" t="s">
        <v>44</v>
      </c>
    </row>
    <row r="15" spans="1:9" x14ac:dyDescent="0.25">
      <c r="A15" s="5" t="s">
        <v>7</v>
      </c>
      <c r="B15" s="204">
        <f>B5/B$7</f>
        <v>0.75745605316652198</v>
      </c>
      <c r="C15" s="204">
        <f t="shared" ref="C15:G17" si="3">C5/C$7</f>
        <v>0.74695278800413212</v>
      </c>
      <c r="D15" s="204">
        <f t="shared" si="3"/>
        <v>0.89320110897927685</v>
      </c>
      <c r="E15" s="204">
        <f t="shared" si="3"/>
        <v>0.93388543290916526</v>
      </c>
      <c r="F15" s="204">
        <f t="shared" si="3"/>
        <v>0.87754448298758703</v>
      </c>
      <c r="G15" s="206">
        <f t="shared" si="3"/>
        <v>0.80276631397451026</v>
      </c>
    </row>
    <row r="16" spans="1:9" x14ac:dyDescent="0.25">
      <c r="A16" s="5" t="s">
        <v>81</v>
      </c>
      <c r="B16" s="204">
        <f>B6/B$7</f>
        <v>0.24254394683347807</v>
      </c>
      <c r="C16" s="204">
        <f t="shared" si="3"/>
        <v>0.25304721199586794</v>
      </c>
      <c r="D16" s="204">
        <f t="shared" si="3"/>
        <v>0.10679889102072321</v>
      </c>
      <c r="E16" s="204">
        <f t="shared" si="3"/>
        <v>6.6114567090834686E-2</v>
      </c>
      <c r="F16" s="204">
        <f t="shared" si="3"/>
        <v>0.12245551701241299</v>
      </c>
      <c r="G16" s="207">
        <f t="shared" si="3"/>
        <v>0.19723368602548977</v>
      </c>
    </row>
    <row r="17" spans="1:9" x14ac:dyDescent="0.25">
      <c r="A17" s="25" t="s">
        <v>139</v>
      </c>
      <c r="B17" s="205">
        <f>B7/B$7</f>
        <v>1</v>
      </c>
      <c r="C17" s="205">
        <f t="shared" si="3"/>
        <v>1</v>
      </c>
      <c r="D17" s="205">
        <f t="shared" si="3"/>
        <v>1</v>
      </c>
      <c r="E17" s="205">
        <f t="shared" si="3"/>
        <v>1</v>
      </c>
      <c r="F17" s="205">
        <f t="shared" si="3"/>
        <v>1</v>
      </c>
      <c r="G17" s="27">
        <f t="shared" si="3"/>
        <v>1</v>
      </c>
    </row>
    <row r="20" spans="1:9" s="201" customFormat="1" ht="18.75" x14ac:dyDescent="0.3">
      <c r="A20" s="200" t="s">
        <v>543</v>
      </c>
      <c r="E20" s="202"/>
      <c r="F20" s="200" t="s">
        <v>544</v>
      </c>
    </row>
    <row r="22" spans="1:9" ht="21" x14ac:dyDescent="0.25">
      <c r="A22" s="317"/>
      <c r="B22" s="332" t="s">
        <v>59</v>
      </c>
      <c r="C22" s="333"/>
      <c r="D22" s="334"/>
      <c r="F22" s="317"/>
      <c r="G22" s="332" t="s">
        <v>59</v>
      </c>
      <c r="H22" s="333"/>
      <c r="I22" s="334"/>
    </row>
    <row r="23" spans="1:9" x14ac:dyDescent="0.25">
      <c r="A23" s="194" t="s">
        <v>7</v>
      </c>
      <c r="B23" s="199" t="s">
        <v>72</v>
      </c>
      <c r="C23" s="195" t="s">
        <v>122</v>
      </c>
      <c r="D23" s="208" t="s">
        <v>1</v>
      </c>
      <c r="F23" s="194" t="s">
        <v>17</v>
      </c>
      <c r="G23" s="199" t="s">
        <v>72</v>
      </c>
      <c r="H23" s="195" t="s">
        <v>122</v>
      </c>
      <c r="I23" s="208" t="s">
        <v>1</v>
      </c>
    </row>
    <row r="24" spans="1:9" x14ac:dyDescent="0.25">
      <c r="A24" s="110" t="s">
        <v>80</v>
      </c>
      <c r="B24" s="134">
        <v>7085.1203840600001</v>
      </c>
      <c r="C24" s="144">
        <v>1114.2279524658713</v>
      </c>
      <c r="D24" s="76">
        <v>1.1242515860844238E-2</v>
      </c>
      <c r="F24" s="110" t="s">
        <v>9</v>
      </c>
      <c r="G24" s="134">
        <v>2349.6515267900004</v>
      </c>
      <c r="H24" s="144">
        <v>373.51574399076151</v>
      </c>
      <c r="I24" s="76">
        <v>-8.9999999999999993E-3</v>
      </c>
    </row>
    <row r="25" spans="1:9" x14ac:dyDescent="0.25">
      <c r="A25" s="33" t="s">
        <v>56</v>
      </c>
      <c r="B25" s="134">
        <v>2855.4367913900005</v>
      </c>
      <c r="C25" s="145">
        <v>437.82374985504583</v>
      </c>
      <c r="D25" s="76">
        <v>5.0303904026558488E-3</v>
      </c>
      <c r="F25" s="33" t="s">
        <v>10</v>
      </c>
      <c r="G25" s="134">
        <v>5670.3895849999999</v>
      </c>
      <c r="H25" s="145">
        <v>885.23743067068392</v>
      </c>
      <c r="I25" s="76">
        <v>2.4689680223965529E-2</v>
      </c>
    </row>
    <row r="26" spans="1:9" x14ac:dyDescent="0.25">
      <c r="A26" s="33" t="s">
        <v>4</v>
      </c>
      <c r="B26" s="134">
        <v>4005.33201981</v>
      </c>
      <c r="C26" s="145">
        <v>627.97691679045602</v>
      </c>
      <c r="D26" s="76">
        <v>1.8690776699062939E-2</v>
      </c>
      <c r="F26" s="33" t="s">
        <v>43</v>
      </c>
      <c r="G26" s="134">
        <v>7008.7362155399996</v>
      </c>
      <c r="H26" s="145">
        <v>1101.6733508546347</v>
      </c>
      <c r="I26" s="76">
        <v>2.7362958879073362E-2</v>
      </c>
    </row>
    <row r="27" spans="1:9" x14ac:dyDescent="0.25">
      <c r="A27" s="36" t="s">
        <v>6</v>
      </c>
      <c r="B27" s="142">
        <v>393.50093099999998</v>
      </c>
      <c r="C27" s="146">
        <v>61.73734443103212</v>
      </c>
      <c r="D27" s="143">
        <v>-8.7055128500636569E-2</v>
      </c>
      <c r="F27" s="36" t="s">
        <v>16</v>
      </c>
      <c r="G27" s="142">
        <v>419.46324800000002</v>
      </c>
      <c r="H27" s="146">
        <v>65.581149729727017</v>
      </c>
      <c r="I27" s="143">
        <v>-8.9063767368762981E-2</v>
      </c>
    </row>
    <row r="28" spans="1:9" x14ac:dyDescent="0.25">
      <c r="A28" s="194" t="s">
        <v>79</v>
      </c>
      <c r="B28" s="209">
        <v>14339.390126260003</v>
      </c>
      <c r="C28" s="209">
        <v>2241.7659635424052</v>
      </c>
      <c r="D28" s="210">
        <v>9.0778978490608786E-3</v>
      </c>
      <c r="F28" s="194" t="s">
        <v>90</v>
      </c>
      <c r="G28" s="209">
        <v>15448.240575330001</v>
      </c>
      <c r="H28" s="209">
        <v>2426.0076752458067</v>
      </c>
      <c r="I28" s="210">
        <v>1.6891584690436057E-2</v>
      </c>
    </row>
    <row r="29" spans="1:9" x14ac:dyDescent="0.25">
      <c r="A29" s="5" t="s">
        <v>18</v>
      </c>
      <c r="B29" s="91">
        <v>8456.5</v>
      </c>
      <c r="C29" s="3">
        <v>1311.29317052089</v>
      </c>
      <c r="D29" s="7">
        <v>1.4084538722177742E-2</v>
      </c>
      <c r="F29" s="5" t="s">
        <v>18</v>
      </c>
      <c r="G29" s="91">
        <v>9401.5992750000005</v>
      </c>
      <c r="H29" s="3">
        <v>1468.961785522438</v>
      </c>
      <c r="I29" s="7">
        <v>2.6037861143048957E-2</v>
      </c>
    </row>
    <row r="30" spans="1:9" x14ac:dyDescent="0.25">
      <c r="A30" s="5" t="s">
        <v>33</v>
      </c>
      <c r="B30" s="92">
        <v>794.22907399999997</v>
      </c>
      <c r="C30" s="8">
        <v>123.24851356902184</v>
      </c>
      <c r="D30" s="7">
        <v>-1.4775717539065591E-2</v>
      </c>
      <c r="F30" s="5" t="s">
        <v>33</v>
      </c>
      <c r="G30" s="92">
        <v>858.98005000000001</v>
      </c>
      <c r="H30" s="8">
        <v>133.29657376398697</v>
      </c>
      <c r="I30" s="7">
        <v>3.7675909633729798E-3</v>
      </c>
    </row>
    <row r="31" spans="1:9" x14ac:dyDescent="0.25">
      <c r="A31" s="5" t="s">
        <v>19</v>
      </c>
      <c r="B31" s="92">
        <v>3219.279376</v>
      </c>
      <c r="C31" s="8">
        <v>517.8632644335222</v>
      </c>
      <c r="D31" s="7">
        <v>-3.2691483376847685E-3</v>
      </c>
      <c r="F31" s="5" t="s">
        <v>19</v>
      </c>
      <c r="G31" s="92">
        <v>3296.0863549999999</v>
      </c>
      <c r="H31" s="8">
        <v>530.21867327835457</v>
      </c>
      <c r="I31" s="7">
        <v>-5.7837127852404802E-3</v>
      </c>
    </row>
    <row r="32" spans="1:9" x14ac:dyDescent="0.25">
      <c r="A32" s="5" t="s">
        <v>34</v>
      </c>
      <c r="B32" s="92">
        <v>1448.9</v>
      </c>
      <c r="C32" s="8">
        <v>224.83507354978599</v>
      </c>
      <c r="D32" s="7">
        <v>1.8838259956122094E-2</v>
      </c>
      <c r="F32" s="5" t="s">
        <v>34</v>
      </c>
      <c r="G32" s="92">
        <v>1465.1</v>
      </c>
      <c r="H32" s="8">
        <v>227.35024379534431</v>
      </c>
      <c r="I32" s="7">
        <v>1.8698032985060342E-2</v>
      </c>
    </row>
    <row r="33" spans="1:9" x14ac:dyDescent="0.25">
      <c r="A33" s="42" t="s">
        <v>74</v>
      </c>
      <c r="B33" s="124">
        <v>420.49812625999999</v>
      </c>
      <c r="C33" s="186">
        <v>65.252923516249751</v>
      </c>
      <c r="D33" s="123" t="s">
        <v>30</v>
      </c>
      <c r="F33" s="42" t="s">
        <v>74</v>
      </c>
      <c r="G33" s="124">
        <v>426.48454533</v>
      </c>
      <c r="H33" s="186">
        <v>66.18189637324032</v>
      </c>
      <c r="I33" s="123" t="s">
        <v>30</v>
      </c>
    </row>
    <row r="34" spans="1:9" x14ac:dyDescent="0.25">
      <c r="A34" s="194" t="s">
        <v>79</v>
      </c>
      <c r="B34" s="209">
        <v>14339.40657626</v>
      </c>
      <c r="C34" s="209">
        <v>2242.4929455894699</v>
      </c>
      <c r="D34" s="210">
        <v>9.0778978490608786E-3</v>
      </c>
      <c r="F34" s="194" t="s">
        <v>90</v>
      </c>
      <c r="G34" s="209">
        <v>15448.250225330001</v>
      </c>
      <c r="H34" s="209">
        <v>2426.0091727333643</v>
      </c>
      <c r="I34" s="210">
        <v>1.6891584690436057E-2</v>
      </c>
    </row>
    <row r="35" spans="1:9" x14ac:dyDescent="0.25">
      <c r="A35" t="s">
        <v>91</v>
      </c>
      <c r="B35" s="43"/>
      <c r="C35" s="44"/>
    </row>
    <row r="36" spans="1:9" x14ac:dyDescent="0.25">
      <c r="A36" t="s">
        <v>76</v>
      </c>
      <c r="B36" s="43"/>
      <c r="C36" s="44"/>
    </row>
    <row r="37" spans="1:9" x14ac:dyDescent="0.25">
      <c r="B37" s="43"/>
      <c r="C37" s="44"/>
    </row>
    <row r="38" spans="1:9" x14ac:dyDescent="0.25">
      <c r="A38" s="1"/>
      <c r="D38" s="122"/>
    </row>
    <row r="39" spans="1:9" ht="18" x14ac:dyDescent="0.25">
      <c r="A39" s="200" t="s">
        <v>63</v>
      </c>
      <c r="F39" s="200" t="s">
        <v>146</v>
      </c>
    </row>
    <row r="40" spans="1:9" ht="18" x14ac:dyDescent="0.25">
      <c r="A40" s="38"/>
    </row>
    <row r="41" spans="1:9" ht="21" x14ac:dyDescent="0.25">
      <c r="A41" s="335" t="s">
        <v>47</v>
      </c>
      <c r="B41" s="332" t="s">
        <v>59</v>
      </c>
      <c r="C41" s="333"/>
      <c r="D41" s="334"/>
      <c r="F41" s="317"/>
      <c r="G41" s="332" t="s">
        <v>59</v>
      </c>
      <c r="H41" s="333"/>
      <c r="I41" s="334"/>
    </row>
    <row r="42" spans="1:9" x14ac:dyDescent="0.25">
      <c r="A42" s="336"/>
      <c r="B42" s="199" t="s">
        <v>72</v>
      </c>
      <c r="C42" s="195" t="s">
        <v>122</v>
      </c>
      <c r="D42" s="208" t="s">
        <v>1</v>
      </c>
      <c r="F42" s="194" t="s">
        <v>10</v>
      </c>
      <c r="G42" s="199" t="s">
        <v>72</v>
      </c>
      <c r="H42" s="195" t="s">
        <v>122</v>
      </c>
      <c r="I42" s="208" t="s">
        <v>1</v>
      </c>
    </row>
    <row r="43" spans="1:9" x14ac:dyDescent="0.25">
      <c r="A43" s="5" t="s">
        <v>45</v>
      </c>
      <c r="B43" s="95">
        <v>3163.1</v>
      </c>
      <c r="C43" s="3">
        <v>494.21893588385052</v>
      </c>
      <c r="D43" s="4">
        <v>2.5155946000265494E-2</v>
      </c>
      <c r="F43" s="5" t="s">
        <v>18</v>
      </c>
      <c r="G43" s="95">
        <v>4978.0458529999996</v>
      </c>
      <c r="H43" s="3">
        <v>777.79949035696882</v>
      </c>
      <c r="I43" s="4">
        <v>2.6372269131044623E-2</v>
      </c>
    </row>
    <row r="44" spans="1:9" x14ac:dyDescent="0.25">
      <c r="A44" s="5" t="s">
        <v>46</v>
      </c>
      <c r="B44" s="86">
        <v>357.61561999999998</v>
      </c>
      <c r="C44" s="8">
        <v>55.494812563439545</v>
      </c>
      <c r="D44" s="7">
        <v>-6.9896492501068108E-3</v>
      </c>
      <c r="F44" s="5" t="s">
        <v>33</v>
      </c>
      <c r="G44" s="86">
        <v>692.34373200000005</v>
      </c>
      <c r="H44" s="8">
        <v>107.4379403137151</v>
      </c>
      <c r="I44" s="7">
        <v>1.2591636515253413E-2</v>
      </c>
    </row>
    <row r="45" spans="1:9" x14ac:dyDescent="0.25">
      <c r="A45" s="5" t="s">
        <v>19</v>
      </c>
      <c r="B45" s="86">
        <v>2003.170212</v>
      </c>
      <c r="C45" s="8">
        <v>322.23617277083156</v>
      </c>
      <c r="D45" s="7">
        <v>-1.2634809727012697E-2</v>
      </c>
      <c r="F45" s="194" t="s">
        <v>10</v>
      </c>
      <c r="G45" s="209">
        <v>5670.3895849999999</v>
      </c>
      <c r="H45" s="209">
        <v>885.23743067068392</v>
      </c>
      <c r="I45" s="210">
        <v>2.4689680223965529E-2</v>
      </c>
    </row>
    <row r="46" spans="1:9" x14ac:dyDescent="0.25">
      <c r="A46" s="5" t="s">
        <v>34</v>
      </c>
      <c r="B46" s="102">
        <v>1230.8</v>
      </c>
      <c r="C46" s="8">
        <v>191.00117837691087</v>
      </c>
      <c r="D46" s="7">
        <v>2.1280848274258135E-2</v>
      </c>
      <c r="F46" s="187" t="s">
        <v>11</v>
      </c>
      <c r="G46" s="161">
        <v>1950.8765760000001</v>
      </c>
      <c r="H46" s="144">
        <v>304.81655882050558</v>
      </c>
      <c r="I46" s="148">
        <v>3.9891308755607868E-2</v>
      </c>
    </row>
    <row r="47" spans="1:9" x14ac:dyDescent="0.25">
      <c r="A47" s="42" t="s">
        <v>74</v>
      </c>
      <c r="B47" s="127">
        <v>330.43455205999999</v>
      </c>
      <c r="C47" s="128">
        <v>51.27685287083883</v>
      </c>
      <c r="D47" s="129" t="s">
        <v>77</v>
      </c>
      <c r="F47" s="111" t="s">
        <v>12</v>
      </c>
      <c r="G47" s="162">
        <v>2750.1144340000001</v>
      </c>
      <c r="H47" s="145">
        <v>429.14324588103455</v>
      </c>
      <c r="I47" s="20">
        <v>8.6606684765557773E-3</v>
      </c>
    </row>
    <row r="48" spans="1:9" x14ac:dyDescent="0.25">
      <c r="A48" s="194" t="s">
        <v>78</v>
      </c>
      <c r="B48" s="209">
        <v>7085.1203840600001</v>
      </c>
      <c r="C48" s="209">
        <v>1114.2279524658713</v>
      </c>
      <c r="D48" s="210">
        <v>1.1242515860844238E-2</v>
      </c>
      <c r="F48" s="111" t="s">
        <v>13</v>
      </c>
      <c r="G48" s="162">
        <v>858.80560600000001</v>
      </c>
      <c r="H48" s="145">
        <v>133.99792275519596</v>
      </c>
      <c r="I48" s="20">
        <v>3.5999999999999997E-2</v>
      </c>
    </row>
    <row r="49" spans="1:9" x14ac:dyDescent="0.25">
      <c r="A49" t="s">
        <v>142</v>
      </c>
      <c r="F49" s="188" t="s">
        <v>23</v>
      </c>
      <c r="G49" s="163">
        <v>110.59296899999936</v>
      </c>
      <c r="H49" s="163">
        <v>17.27970321394784</v>
      </c>
      <c r="I49" s="143">
        <v>7.7052988199542496E-2</v>
      </c>
    </row>
    <row r="50" spans="1:9" x14ac:dyDescent="0.25">
      <c r="A50" t="s">
        <v>143</v>
      </c>
    </row>
    <row r="51" spans="1:9" x14ac:dyDescent="0.25">
      <c r="B51" s="121"/>
      <c r="C51" s="121"/>
    </row>
    <row r="52" spans="1:9" x14ac:dyDescent="0.25">
      <c r="A52" s="1"/>
    </row>
    <row r="53" spans="1:9" ht="18" x14ac:dyDescent="0.25">
      <c r="A53" s="200" t="s">
        <v>64</v>
      </c>
      <c r="F53" s="200" t="s">
        <v>545</v>
      </c>
    </row>
    <row r="54" spans="1:9" ht="18" x14ac:dyDescent="0.25">
      <c r="A54" s="38"/>
    </row>
    <row r="55" spans="1:9" ht="21" x14ac:dyDescent="0.25">
      <c r="A55" s="342" t="s">
        <v>56</v>
      </c>
      <c r="B55" s="332" t="s">
        <v>59</v>
      </c>
      <c r="C55" s="333"/>
      <c r="D55" s="334"/>
      <c r="F55" s="331" t="s">
        <v>18</v>
      </c>
      <c r="G55" s="332" t="s">
        <v>59</v>
      </c>
      <c r="H55" s="333"/>
      <c r="I55" s="334"/>
    </row>
    <row r="56" spans="1:9" x14ac:dyDescent="0.25">
      <c r="A56" s="343"/>
      <c r="B56" s="199" t="s">
        <v>72</v>
      </c>
      <c r="C56" s="195" t="s">
        <v>122</v>
      </c>
      <c r="D56" s="208" t="s">
        <v>1</v>
      </c>
      <c r="F56" s="194" t="s">
        <v>147</v>
      </c>
      <c r="G56" s="199" t="s">
        <v>72</v>
      </c>
      <c r="H56" s="195" t="s">
        <v>122</v>
      </c>
      <c r="I56" s="208" t="s">
        <v>1</v>
      </c>
    </row>
    <row r="57" spans="1:9" x14ac:dyDescent="0.25">
      <c r="A57" s="5" t="s">
        <v>18</v>
      </c>
      <c r="B57" s="95">
        <v>1864.0000000000005</v>
      </c>
      <c r="C57" s="130">
        <v>280.94834305860189</v>
      </c>
      <c r="D57" s="7">
        <v>1.4607806959914482E-2</v>
      </c>
      <c r="F57" s="149" t="s">
        <v>43</v>
      </c>
      <c r="G57" s="95">
        <v>3233.3372490000002</v>
      </c>
      <c r="H57" s="68">
        <v>505.19584163910747</v>
      </c>
      <c r="I57" s="69">
        <v>6.5907822167925456E-2</v>
      </c>
    </row>
    <row r="58" spans="1:9" x14ac:dyDescent="0.25">
      <c r="A58" s="5" t="s">
        <v>33</v>
      </c>
      <c r="B58" s="86">
        <v>212.29122000000001</v>
      </c>
      <c r="C58" s="6">
        <v>32.943363779143397</v>
      </c>
      <c r="D58" s="7">
        <v>-2.8044156486510263E-2</v>
      </c>
      <c r="F58" s="18" t="s">
        <v>67</v>
      </c>
      <c r="G58" s="89">
        <v>2306.923847</v>
      </c>
      <c r="H58" s="53">
        <v>360.44750198666725</v>
      </c>
      <c r="I58" s="170">
        <v>4.32549015071617E-2</v>
      </c>
    </row>
    <row r="59" spans="1:9" x14ac:dyDescent="0.25">
      <c r="A59" s="5" t="s">
        <v>19</v>
      </c>
      <c r="B59" s="86">
        <v>533.17854499999999</v>
      </c>
      <c r="C59" s="6">
        <v>85.768754305098753</v>
      </c>
      <c r="D59" s="7">
        <v>-5.7896695415068367E-3</v>
      </c>
      <c r="F59" s="18" t="s">
        <v>68</v>
      </c>
      <c r="G59" s="89">
        <v>284.51489900000013</v>
      </c>
      <c r="H59" s="53">
        <v>45.075314765273276</v>
      </c>
      <c r="I59" s="170">
        <v>0.6356209536192392</v>
      </c>
    </row>
    <row r="60" spans="1:9" x14ac:dyDescent="0.25">
      <c r="A60" s="5" t="s">
        <v>34</v>
      </c>
      <c r="B60" s="102">
        <v>168.5</v>
      </c>
      <c r="C60" s="6">
        <v>26.141951083380981</v>
      </c>
      <c r="D60" s="7">
        <v>-1.4777742919432901E-3</v>
      </c>
      <c r="F60" s="164" t="s">
        <v>69</v>
      </c>
      <c r="G60" s="183">
        <v>641.89850300000001</v>
      </c>
      <c r="H60" s="184">
        <v>100.29403971709483</v>
      </c>
      <c r="I60" s="185">
        <v>-0.107820967605257</v>
      </c>
    </row>
    <row r="61" spans="1:9" x14ac:dyDescent="0.25">
      <c r="A61" s="42" t="s">
        <v>74</v>
      </c>
      <c r="B61" s="127">
        <v>77.467026390000001</v>
      </c>
      <c r="C61" s="83">
        <v>12.021337628820785</v>
      </c>
      <c r="D61" s="129" t="s">
        <v>77</v>
      </c>
      <c r="F61" t="s">
        <v>58</v>
      </c>
    </row>
    <row r="62" spans="1:9" x14ac:dyDescent="0.25">
      <c r="A62" s="194" t="s">
        <v>78</v>
      </c>
      <c r="B62" s="209">
        <v>2855.4367913900005</v>
      </c>
      <c r="C62" s="209">
        <v>437.82374985504583</v>
      </c>
      <c r="D62" s="210">
        <v>5.0303904026558488E-3</v>
      </c>
    </row>
    <row r="63" spans="1:9" ht="21" x14ac:dyDescent="0.25">
      <c r="F63" s="331" t="s">
        <v>33</v>
      </c>
      <c r="G63" s="332" t="s">
        <v>59</v>
      </c>
      <c r="H63" s="333"/>
      <c r="I63" s="334"/>
    </row>
    <row r="64" spans="1:9" x14ac:dyDescent="0.25">
      <c r="A64" s="1"/>
      <c r="F64" s="194" t="s">
        <v>147</v>
      </c>
      <c r="G64" s="199" t="s">
        <v>72</v>
      </c>
      <c r="H64" s="195" t="s">
        <v>122</v>
      </c>
      <c r="I64" s="208" t="s">
        <v>1</v>
      </c>
    </row>
    <row r="65" spans="1:9" ht="18" x14ac:dyDescent="0.25">
      <c r="A65" s="200" t="s">
        <v>546</v>
      </c>
      <c r="B65" s="121"/>
      <c r="C65" s="121"/>
      <c r="F65" s="35" t="s">
        <v>14</v>
      </c>
      <c r="G65" s="192">
        <v>62.535072</v>
      </c>
      <c r="H65" s="31">
        <v>9.7041960842795305</v>
      </c>
      <c r="I65" s="16">
        <v>-1.1571774889459263E-2</v>
      </c>
    </row>
    <row r="66" spans="1:9" ht="18" x14ac:dyDescent="0.25">
      <c r="A66" s="38"/>
      <c r="F66" s="112" t="s">
        <v>28</v>
      </c>
      <c r="G66" s="174">
        <v>8.0188839999999999</v>
      </c>
      <c r="H66" s="108">
        <v>1.24437088220018</v>
      </c>
      <c r="I66" s="23">
        <v>-6.6650976771622572E-2</v>
      </c>
    </row>
    <row r="67" spans="1:9" x14ac:dyDescent="0.25">
      <c r="A67" s="342" t="s">
        <v>4</v>
      </c>
      <c r="B67" s="332" t="s">
        <v>59</v>
      </c>
      <c r="C67" s="333"/>
      <c r="D67" s="334"/>
      <c r="F67" s="112" t="s">
        <v>31</v>
      </c>
      <c r="G67" s="174">
        <v>0</v>
      </c>
      <c r="H67" s="108">
        <v>0.20863243590213557</v>
      </c>
      <c r="I67" s="23">
        <v>0</v>
      </c>
    </row>
    <row r="68" spans="1:9" x14ac:dyDescent="0.25">
      <c r="A68" s="343"/>
      <c r="B68" s="199" t="s">
        <v>72</v>
      </c>
      <c r="C68" s="195" t="s">
        <v>122</v>
      </c>
      <c r="D68" s="208" t="s">
        <v>1</v>
      </c>
      <c r="F68" s="189" t="s">
        <v>15</v>
      </c>
      <c r="G68" s="193">
        <v>54.516188</v>
      </c>
      <c r="H68" s="190">
        <v>8.459825202079351</v>
      </c>
      <c r="I68" s="191">
        <v>-2.9168482799767359E-3</v>
      </c>
    </row>
    <row r="69" spans="1:9" x14ac:dyDescent="0.25">
      <c r="A69" s="5" t="s">
        <v>18</v>
      </c>
      <c r="B69" s="86">
        <v>3156</v>
      </c>
      <c r="C69" s="139">
        <v>492.68035204086897</v>
      </c>
      <c r="D69" s="7">
        <v>1.5349599441273787E-2</v>
      </c>
    </row>
    <row r="70" spans="1:9" ht="21" x14ac:dyDescent="0.25">
      <c r="A70" s="5" t="s">
        <v>19</v>
      </c>
      <c r="B70" s="102">
        <v>616.87898999999993</v>
      </c>
      <c r="C70" s="6">
        <v>99.233067469523689</v>
      </c>
      <c r="D70" s="7">
        <v>4.6747763032494616E-2</v>
      </c>
      <c r="F70" s="331" t="s">
        <v>19</v>
      </c>
      <c r="G70" s="332" t="s">
        <v>59</v>
      </c>
      <c r="H70" s="333"/>
      <c r="I70" s="334"/>
    </row>
    <row r="71" spans="1:9" x14ac:dyDescent="0.25">
      <c r="A71" s="5" t="s">
        <v>33</v>
      </c>
      <c r="B71" s="102">
        <v>209.75736599999999</v>
      </c>
      <c r="C71" s="6">
        <v>32.550160169096607</v>
      </c>
      <c r="D71" s="7">
        <v>-1.1217568085510776E-2</v>
      </c>
      <c r="F71" s="194" t="s">
        <v>147</v>
      </c>
      <c r="G71" s="199" t="s">
        <v>72</v>
      </c>
      <c r="H71" s="195" t="s">
        <v>122</v>
      </c>
      <c r="I71" s="208" t="s">
        <v>1</v>
      </c>
    </row>
    <row r="72" spans="1:9" x14ac:dyDescent="0.25">
      <c r="A72" s="5" t="s">
        <v>34</v>
      </c>
      <c r="B72" s="102">
        <v>14.2</v>
      </c>
      <c r="C72" s="6">
        <v>2.194979510317395</v>
      </c>
      <c r="D72" s="7">
        <v>2.8332437652466735E-2</v>
      </c>
      <c r="F72" s="149" t="s">
        <v>73</v>
      </c>
      <c r="G72" s="212">
        <v>1866.616953</v>
      </c>
      <c r="H72" s="213">
        <v>300.26979203296537</v>
      </c>
      <c r="I72" s="28">
        <v>1.0495622738180277E-2</v>
      </c>
    </row>
    <row r="73" spans="1:9" x14ac:dyDescent="0.25">
      <c r="A73" s="42" t="s">
        <v>74</v>
      </c>
      <c r="B73" s="133">
        <v>8.4956638099999999</v>
      </c>
      <c r="C73" s="128">
        <v>1.3183576006493976</v>
      </c>
      <c r="D73" s="138" t="s">
        <v>30</v>
      </c>
      <c r="F73" s="51" t="s">
        <v>28</v>
      </c>
      <c r="G73" s="88">
        <v>1111.478194</v>
      </c>
      <c r="H73" s="19">
        <v>178.79582933454475</v>
      </c>
      <c r="I73" s="23">
        <v>-2.0052022380422807E-2</v>
      </c>
    </row>
    <row r="74" spans="1:9" x14ac:dyDescent="0.25">
      <c r="A74" s="194" t="s">
        <v>78</v>
      </c>
      <c r="B74" s="209">
        <v>4005.33201981</v>
      </c>
      <c r="C74" s="209">
        <v>627.97691679045602</v>
      </c>
      <c r="D74" s="210">
        <v>1.8690776699062939E-2</v>
      </c>
      <c r="F74" s="40" t="s">
        <v>148</v>
      </c>
      <c r="G74" s="88">
        <v>123.825385</v>
      </c>
      <c r="H74" s="19">
        <v>19.918935453037143</v>
      </c>
      <c r="I74" s="23">
        <v>2.5809254840646556E-2</v>
      </c>
    </row>
    <row r="75" spans="1:9" x14ac:dyDescent="0.25">
      <c r="A75" s="135"/>
      <c r="B75" s="136"/>
      <c r="C75" s="137"/>
      <c r="D75" s="85"/>
      <c r="F75" s="40" t="s">
        <v>27</v>
      </c>
      <c r="G75" s="88">
        <v>914.4</v>
      </c>
      <c r="H75" s="103">
        <v>144</v>
      </c>
      <c r="I75" s="23">
        <v>8.8126865571707125E-3</v>
      </c>
    </row>
    <row r="76" spans="1:9" x14ac:dyDescent="0.25">
      <c r="A76" s="135"/>
      <c r="B76" s="136"/>
      <c r="C76" s="137"/>
      <c r="D76" s="85"/>
      <c r="F76" s="51" t="s">
        <v>15</v>
      </c>
      <c r="G76" s="88">
        <v>755.13875900000005</v>
      </c>
      <c r="H76" s="22">
        <v>121.47396269842061</v>
      </c>
      <c r="I76" s="23">
        <v>5.9089501231119446E-2</v>
      </c>
    </row>
    <row r="77" spans="1:9" x14ac:dyDescent="0.25">
      <c r="A77" s="1"/>
      <c r="B77" s="121"/>
      <c r="C77" s="121"/>
      <c r="F77" s="42" t="s">
        <v>29</v>
      </c>
      <c r="G77" s="214">
        <v>120.09294199999999</v>
      </c>
      <c r="H77" s="215">
        <v>19.318523096563226</v>
      </c>
      <c r="I77" s="216">
        <v>-2.1679826086250631E-2</v>
      </c>
    </row>
    <row r="78" spans="1:9" ht="18" x14ac:dyDescent="0.25">
      <c r="A78" s="200" t="s">
        <v>89</v>
      </c>
    </row>
    <row r="79" spans="1:9" ht="21" x14ac:dyDescent="0.25">
      <c r="A79" s="38"/>
      <c r="F79" s="331" t="s">
        <v>34</v>
      </c>
      <c r="G79" s="332" t="s">
        <v>59</v>
      </c>
      <c r="H79" s="333"/>
      <c r="I79" s="334"/>
    </row>
    <row r="80" spans="1:9" x14ac:dyDescent="0.25">
      <c r="A80" s="342" t="s">
        <v>6</v>
      </c>
      <c r="B80" s="332" t="s">
        <v>59</v>
      </c>
      <c r="C80" s="333"/>
      <c r="D80" s="334"/>
      <c r="F80" s="194" t="s">
        <v>147</v>
      </c>
      <c r="G80" s="199" t="s">
        <v>72</v>
      </c>
      <c r="H80" s="195" t="s">
        <v>122</v>
      </c>
      <c r="I80" s="208" t="s">
        <v>1</v>
      </c>
    </row>
    <row r="81" spans="1:9" x14ac:dyDescent="0.25">
      <c r="A81" s="343"/>
      <c r="B81" s="199" t="s">
        <v>72</v>
      </c>
      <c r="C81" s="195" t="s">
        <v>122</v>
      </c>
      <c r="D81" s="208" t="s">
        <v>1</v>
      </c>
      <c r="F81" s="12" t="s">
        <v>36</v>
      </c>
      <c r="G81" s="96">
        <v>1449.9</v>
      </c>
      <c r="H81" s="172">
        <v>224.99837982158181</v>
      </c>
      <c r="I81" s="30">
        <v>1.945946447700786E-2</v>
      </c>
    </row>
    <row r="82" spans="1:9" x14ac:dyDescent="0.25">
      <c r="A82" s="5" t="s">
        <v>18</v>
      </c>
      <c r="B82" s="91">
        <v>273.39999999999998</v>
      </c>
      <c r="C82" s="3">
        <v>42.72111020245412</v>
      </c>
      <c r="D82" s="4">
        <v>-9.2377289800481988E-2</v>
      </c>
    </row>
    <row r="83" spans="1:9" ht="21" x14ac:dyDescent="0.25">
      <c r="A83" s="5" t="s">
        <v>33</v>
      </c>
      <c r="B83" s="92">
        <v>14.548418</v>
      </c>
      <c r="C83" s="8">
        <v>2.2576243453923239</v>
      </c>
      <c r="D83" s="7">
        <v>-5.759538234797712E-2</v>
      </c>
      <c r="F83" s="331" t="s">
        <v>74</v>
      </c>
      <c r="G83" s="332" t="s">
        <v>59</v>
      </c>
      <c r="H83" s="333"/>
      <c r="I83" s="334"/>
    </row>
    <row r="84" spans="1:9" x14ac:dyDescent="0.25">
      <c r="A84" s="5" t="s">
        <v>19</v>
      </c>
      <c r="B84" s="92">
        <v>66.051629000000005</v>
      </c>
      <c r="C84" s="8">
        <v>10.625269888068237</v>
      </c>
      <c r="D84" s="7">
        <v>-0.12423709180933362</v>
      </c>
      <c r="F84" s="194" t="s">
        <v>147</v>
      </c>
      <c r="G84" s="199" t="s">
        <v>72</v>
      </c>
      <c r="H84" s="195" t="s">
        <v>122</v>
      </c>
      <c r="I84" s="208" t="s">
        <v>1</v>
      </c>
    </row>
    <row r="85" spans="1:9" x14ac:dyDescent="0.25">
      <c r="A85" s="5" t="s">
        <v>34</v>
      </c>
      <c r="B85" s="92">
        <v>35.4</v>
      </c>
      <c r="C85" s="8">
        <v>5.4969645791766908</v>
      </c>
      <c r="D85" s="7">
        <v>2.9098534820966027E-2</v>
      </c>
      <c r="F85" s="12" t="s">
        <v>36</v>
      </c>
      <c r="G85" s="96">
        <v>396.34694154000005</v>
      </c>
      <c r="H85" s="172">
        <v>61.505141276700478</v>
      </c>
      <c r="I85" s="126" t="s">
        <v>30</v>
      </c>
    </row>
    <row r="86" spans="1:9" x14ac:dyDescent="0.25">
      <c r="A86" s="42" t="s">
        <v>74</v>
      </c>
      <c r="B86" s="124">
        <v>4.1008839999999998</v>
      </c>
      <c r="C86" s="128">
        <v>0.63637541594074731</v>
      </c>
      <c r="D86" s="129" t="s">
        <v>77</v>
      </c>
    </row>
    <row r="87" spans="1:9" x14ac:dyDescent="0.25">
      <c r="A87" s="194" t="s">
        <v>78</v>
      </c>
      <c r="B87" s="209">
        <v>393.50093099999998</v>
      </c>
      <c r="C87" s="209">
        <v>61.73734443103212</v>
      </c>
      <c r="D87" s="210">
        <v>-8.7055128500636569E-2</v>
      </c>
    </row>
    <row r="88" spans="1:9" x14ac:dyDescent="0.25">
      <c r="A88" t="s">
        <v>76</v>
      </c>
      <c r="B88" s="136"/>
      <c r="C88" s="137"/>
      <c r="D88" s="85"/>
    </row>
    <row r="89" spans="1:9" x14ac:dyDescent="0.25">
      <c r="A89" s="135"/>
      <c r="B89" s="136"/>
      <c r="C89" s="137"/>
      <c r="D89" s="85"/>
    </row>
    <row r="90" spans="1:9" x14ac:dyDescent="0.25">
      <c r="A90" s="1"/>
    </row>
    <row r="91" spans="1:9" ht="18" x14ac:dyDescent="0.25">
      <c r="A91" s="200" t="s">
        <v>549</v>
      </c>
      <c r="B91" s="121"/>
      <c r="C91" s="121"/>
    </row>
    <row r="92" spans="1:9" ht="18" x14ac:dyDescent="0.25">
      <c r="A92" s="38"/>
    </row>
    <row r="93" spans="1:9" ht="21" customHeight="1" x14ac:dyDescent="0.25">
      <c r="A93" s="344" t="s">
        <v>18</v>
      </c>
      <c r="B93" s="332" t="s">
        <v>59</v>
      </c>
      <c r="C93" s="333"/>
      <c r="D93" s="334"/>
    </row>
    <row r="94" spans="1:9" x14ac:dyDescent="0.25">
      <c r="A94" s="345"/>
      <c r="B94" s="199" t="s">
        <v>72</v>
      </c>
      <c r="C94" s="195" t="s">
        <v>122</v>
      </c>
      <c r="D94" s="208" t="s">
        <v>1</v>
      </c>
    </row>
    <row r="95" spans="1:9" x14ac:dyDescent="0.25">
      <c r="A95" s="2" t="s">
        <v>4</v>
      </c>
      <c r="B95" s="86">
        <v>3156</v>
      </c>
      <c r="C95" s="6">
        <v>492.68035204086897</v>
      </c>
      <c r="D95" s="7">
        <v>1.5349599441273787E-2</v>
      </c>
    </row>
    <row r="96" spans="1:9" x14ac:dyDescent="0.25">
      <c r="A96" s="9" t="s">
        <v>55</v>
      </c>
      <c r="B96" s="97">
        <v>914.4</v>
      </c>
      <c r="C96" s="47">
        <v>144</v>
      </c>
      <c r="D96" s="119">
        <v>8.8126865571707125E-3</v>
      </c>
    </row>
    <row r="97" spans="1:4" x14ac:dyDescent="0.25">
      <c r="A97" s="9" t="s">
        <v>54</v>
      </c>
      <c r="B97" s="97">
        <v>949.3</v>
      </c>
      <c r="C97" s="47">
        <v>149</v>
      </c>
      <c r="D97" s="119">
        <v>2.5386771613391756E-2</v>
      </c>
    </row>
    <row r="98" spans="1:4" x14ac:dyDescent="0.25">
      <c r="A98" s="9" t="s">
        <v>5</v>
      </c>
      <c r="B98" s="97">
        <v>340.9</v>
      </c>
      <c r="C98" s="47">
        <v>54</v>
      </c>
      <c r="D98" s="119">
        <v>-1.3507376608915544E-2</v>
      </c>
    </row>
    <row r="99" spans="1:4" x14ac:dyDescent="0.25">
      <c r="A99" s="45" t="s">
        <v>75</v>
      </c>
      <c r="B99" s="99">
        <v>951.4</v>
      </c>
      <c r="C99" s="46">
        <v>145.68035204086897</v>
      </c>
      <c r="D99" s="120">
        <v>-5.3424821203731376E-3</v>
      </c>
    </row>
    <row r="100" spans="1:4" x14ac:dyDescent="0.25">
      <c r="C100" s="121">
        <v>138.68035204086897</v>
      </c>
    </row>
    <row r="101" spans="1:4" x14ac:dyDescent="0.25">
      <c r="A101" s="1"/>
    </row>
    <row r="102" spans="1:4" ht="18" x14ac:dyDescent="0.25">
      <c r="A102" s="200" t="s">
        <v>547</v>
      </c>
    </row>
    <row r="103" spans="1:4" ht="18" x14ac:dyDescent="0.25">
      <c r="A103" s="38"/>
    </row>
    <row r="104" spans="1:4" ht="21" customHeight="1" x14ac:dyDescent="0.25">
      <c r="A104" s="344" t="s">
        <v>19</v>
      </c>
      <c r="B104" s="332" t="s">
        <v>59</v>
      </c>
      <c r="C104" s="333"/>
      <c r="D104" s="334"/>
    </row>
    <row r="105" spans="1:4" x14ac:dyDescent="0.25">
      <c r="A105" s="345"/>
      <c r="B105" s="199" t="s">
        <v>72</v>
      </c>
      <c r="C105" s="195" t="s">
        <v>122</v>
      </c>
      <c r="D105" s="208" t="s">
        <v>1</v>
      </c>
    </row>
    <row r="106" spans="1:4" x14ac:dyDescent="0.25">
      <c r="A106" s="2" t="s">
        <v>4</v>
      </c>
      <c r="B106" s="100">
        <v>78.047839999999994</v>
      </c>
      <c r="C106" s="6">
        <v>12.555017593597391</v>
      </c>
      <c r="D106" s="7">
        <v>-4.3382284029683027E-2</v>
      </c>
    </row>
    <row r="107" spans="1:4" x14ac:dyDescent="0.25">
      <c r="A107" s="5" t="s">
        <v>22</v>
      </c>
      <c r="B107" s="101">
        <v>538.83114999999998</v>
      </c>
      <c r="C107" s="6">
        <v>86.678049875926291</v>
      </c>
      <c r="D107" s="7">
        <v>6.1230447671238419E-2</v>
      </c>
    </row>
    <row r="108" spans="1:4" x14ac:dyDescent="0.25">
      <c r="A108" s="9" t="s">
        <v>24</v>
      </c>
      <c r="B108" s="98">
        <v>290.07170300000001</v>
      </c>
      <c r="C108" s="47">
        <v>46.661833749271693</v>
      </c>
      <c r="D108" s="119">
        <v>0.19811651596867819</v>
      </c>
    </row>
    <row r="109" spans="1:4" x14ac:dyDescent="0.25">
      <c r="A109" s="9" t="s">
        <v>25</v>
      </c>
      <c r="B109" s="98">
        <v>77.674364999999995</v>
      </c>
      <c r="C109" s="47">
        <v>12.494939246832525</v>
      </c>
      <c r="D109" s="119">
        <v>-1.1638415006154812E-2</v>
      </c>
    </row>
    <row r="110" spans="1:4" x14ac:dyDescent="0.25">
      <c r="A110" s="45" t="s">
        <v>26</v>
      </c>
      <c r="B110" s="99">
        <v>171.085082</v>
      </c>
      <c r="C110" s="46">
        <v>27.521276879822071</v>
      </c>
      <c r="D110" s="120">
        <v>-8.533370385748551E-2</v>
      </c>
    </row>
    <row r="111" spans="1:4" x14ac:dyDescent="0.25">
      <c r="A111" s="171" t="s">
        <v>44</v>
      </c>
      <c r="B111" s="140">
        <v>616.87898999999993</v>
      </c>
      <c r="C111" s="141">
        <v>99.233067469523689</v>
      </c>
      <c r="D111" s="14">
        <v>4.6747763032494616E-2</v>
      </c>
    </row>
    <row r="112" spans="1:4" x14ac:dyDescent="0.25">
      <c r="A112" s="48"/>
      <c r="B112" s="49"/>
      <c r="C112" s="50"/>
    </row>
    <row r="114" spans="1:10" ht="18" x14ac:dyDescent="0.25">
      <c r="A114" s="200" t="s">
        <v>548</v>
      </c>
    </row>
    <row r="116" spans="1:10" ht="15" customHeight="1" x14ac:dyDescent="0.25">
      <c r="A116" s="337" t="s">
        <v>145</v>
      </c>
      <c r="B116" s="339" t="s">
        <v>18</v>
      </c>
      <c r="C116" s="340"/>
      <c r="D116" s="341"/>
      <c r="E116" s="339" t="s">
        <v>20</v>
      </c>
      <c r="F116" s="340"/>
      <c r="G116" s="341"/>
      <c r="H116" s="339" t="s">
        <v>19</v>
      </c>
      <c r="I116" s="340"/>
      <c r="J116" s="341"/>
    </row>
    <row r="117" spans="1:10" x14ac:dyDescent="0.25">
      <c r="A117" s="338"/>
      <c r="B117" s="199" t="s">
        <v>72</v>
      </c>
      <c r="C117" s="195" t="s">
        <v>122</v>
      </c>
      <c r="D117" s="208" t="s">
        <v>1</v>
      </c>
      <c r="E117" s="199" t="s">
        <v>72</v>
      </c>
      <c r="F117" s="195" t="s">
        <v>122</v>
      </c>
      <c r="G117" s="208" t="s">
        <v>1</v>
      </c>
      <c r="H117" s="199" t="s">
        <v>72</v>
      </c>
      <c r="I117" s="195" t="s">
        <v>122</v>
      </c>
      <c r="J117" s="208" t="s">
        <v>1</v>
      </c>
    </row>
    <row r="118" spans="1:10" x14ac:dyDescent="0.25">
      <c r="A118" s="177" t="s">
        <v>49</v>
      </c>
      <c r="B118" s="92">
        <v>1186.256476</v>
      </c>
      <c r="C118" s="17">
        <v>185.34776691729559</v>
      </c>
      <c r="D118" s="77">
        <v>8.9829292345864564E-2</v>
      </c>
      <c r="E118" s="92">
        <v>78.873883000000006</v>
      </c>
      <c r="F118" s="174">
        <v>12.239653718804735</v>
      </c>
      <c r="G118" s="182">
        <v>0.22004342778510289</v>
      </c>
      <c r="H118" s="92">
        <v>131.21312</v>
      </c>
      <c r="I118" s="174">
        <v>21.107349416855172</v>
      </c>
      <c r="J118" s="77">
        <v>-9.6727908698011733E-2</v>
      </c>
    </row>
    <row r="119" spans="1:10" x14ac:dyDescent="0.25">
      <c r="A119" s="178" t="s">
        <v>50</v>
      </c>
      <c r="B119" s="92">
        <v>910.22563600000001</v>
      </c>
      <c r="C119" s="17">
        <v>142.2190668179544</v>
      </c>
      <c r="D119" s="77">
        <v>-2.6038974568017959E-2</v>
      </c>
      <c r="E119" s="92">
        <v>88.944699999999997</v>
      </c>
      <c r="F119" s="174">
        <v>13.802443682441393</v>
      </c>
      <c r="G119" s="41">
        <v>-7.1349644398783774E-2</v>
      </c>
      <c r="H119" s="92">
        <v>128.69223099999999</v>
      </c>
      <c r="I119" s="174">
        <v>20.701831394235889</v>
      </c>
      <c r="J119" s="77">
        <v>-3.4965354946864924E-2</v>
      </c>
    </row>
    <row r="120" spans="1:10" x14ac:dyDescent="0.25">
      <c r="A120" s="179" t="s">
        <v>51</v>
      </c>
      <c r="B120" s="93">
        <v>670.40017799999998</v>
      </c>
      <c r="C120" s="19">
        <v>104.74731092912278</v>
      </c>
      <c r="D120" s="76">
        <v>-2.6052553645676824E-3</v>
      </c>
      <c r="E120" s="93">
        <v>74.821793</v>
      </c>
      <c r="F120" s="175">
        <v>11.610850158601778</v>
      </c>
      <c r="G120" s="20">
        <v>-7.3363512231661598E-2</v>
      </c>
      <c r="H120" s="93">
        <v>74.286090000000002</v>
      </c>
      <c r="I120" s="175">
        <v>11.949890822213135</v>
      </c>
      <c r="J120" s="76">
        <v>1.0509662244081674E-2</v>
      </c>
    </row>
    <row r="121" spans="1:10" x14ac:dyDescent="0.25">
      <c r="A121" s="180" t="s">
        <v>52</v>
      </c>
      <c r="B121" s="93">
        <v>239.825458</v>
      </c>
      <c r="C121" s="19">
        <v>37.47175588883163</v>
      </c>
      <c r="D121" s="76">
        <v>-8.6063535217509868E-2</v>
      </c>
      <c r="E121" s="93">
        <v>14.122907</v>
      </c>
      <c r="F121" s="175">
        <v>2.191593523839614</v>
      </c>
      <c r="G121" s="176">
        <v>-6.0532633210563014E-2</v>
      </c>
      <c r="H121" s="93">
        <v>54.406140999999998</v>
      </c>
      <c r="I121" s="175">
        <v>8.7519405720227539</v>
      </c>
      <c r="J121" s="76">
        <v>-9.0830003870451592E-2</v>
      </c>
    </row>
    <row r="122" spans="1:10" x14ac:dyDescent="0.25">
      <c r="A122" s="181" t="s">
        <v>48</v>
      </c>
      <c r="B122" s="96">
        <v>276.03084000000001</v>
      </c>
      <c r="C122" s="172">
        <v>43.128700099341174</v>
      </c>
      <c r="D122" s="78">
        <v>0.79335682621243997</v>
      </c>
      <c r="E122" s="96">
        <v>-10.070817</v>
      </c>
      <c r="F122" s="173">
        <v>-1.5627899636366571</v>
      </c>
      <c r="G122" s="78">
        <v>0.67649196278744617</v>
      </c>
      <c r="H122" s="96">
        <v>2.5208889999999999</v>
      </c>
      <c r="I122" s="173">
        <v>0.40551802261928238</v>
      </c>
      <c r="J122" s="78">
        <v>-0.78832401365888327</v>
      </c>
    </row>
    <row r="125" spans="1:10" ht="18" x14ac:dyDescent="0.25">
      <c r="A125" s="200" t="s">
        <v>88</v>
      </c>
    </row>
    <row r="127" spans="1:10" ht="15" customHeight="1" x14ac:dyDescent="0.25">
      <c r="A127" s="211"/>
      <c r="B127" s="199" t="s">
        <v>72</v>
      </c>
      <c r="C127" s="195" t="s">
        <v>122</v>
      </c>
      <c r="D127" s="208" t="s">
        <v>1</v>
      </c>
    </row>
    <row r="128" spans="1:10" x14ac:dyDescent="0.25">
      <c r="A128" s="25" t="s">
        <v>18</v>
      </c>
      <c r="B128" s="155">
        <v>2707.8440759999999</v>
      </c>
      <c r="C128" s="154">
        <v>423.0896629868663</v>
      </c>
      <c r="D128" s="158">
        <v>3.7118906919462624E-2</v>
      </c>
    </row>
    <row r="129" spans="1:5" x14ac:dyDescent="0.25">
      <c r="A129" s="25" t="s">
        <v>33</v>
      </c>
      <c r="B129" s="155">
        <v>269.06312700000001</v>
      </c>
      <c r="C129" s="154">
        <v>41.753231585907599</v>
      </c>
      <c r="D129" s="158">
        <v>0.11434374312178286</v>
      </c>
    </row>
    <row r="130" spans="1:5" x14ac:dyDescent="0.25">
      <c r="A130" s="25" t="s">
        <v>19</v>
      </c>
      <c r="B130" s="160">
        <v>384.92503399999998</v>
      </c>
      <c r="C130" s="157">
        <v>61.920234744306491</v>
      </c>
      <c r="D130" s="158">
        <v>-0.26981277886613642</v>
      </c>
    </row>
    <row r="131" spans="1:5" x14ac:dyDescent="0.25">
      <c r="A131" s="25" t="s">
        <v>34</v>
      </c>
      <c r="B131" s="155">
        <v>102.57510491356787</v>
      </c>
      <c r="C131" s="154">
        <v>15.91761070406711</v>
      </c>
      <c r="D131" s="158">
        <v>2.8110628659603343E-3</v>
      </c>
    </row>
    <row r="132" spans="1:5" x14ac:dyDescent="0.25">
      <c r="A132" s="25" t="s">
        <v>74</v>
      </c>
      <c r="B132" s="155">
        <v>58.677726829999997</v>
      </c>
      <c r="C132" s="154">
        <v>9.105613038042236</v>
      </c>
      <c r="D132" s="159" t="s">
        <v>77</v>
      </c>
    </row>
    <row r="133" spans="1:5" x14ac:dyDescent="0.25">
      <c r="A133" s="194" t="s">
        <v>87</v>
      </c>
      <c r="B133" s="209">
        <f>SUM(B128:B132)</f>
        <v>3523.0850687435677</v>
      </c>
      <c r="C133" s="209">
        <v>551.73510212550195</v>
      </c>
      <c r="D133" s="210">
        <v>-5.004024589539191E-3</v>
      </c>
      <c r="E133" s="82"/>
    </row>
  </sheetData>
  <mergeCells count="24">
    <mergeCell ref="B22:D22"/>
    <mergeCell ref="B41:D41"/>
    <mergeCell ref="B55:D55"/>
    <mergeCell ref="B67:D67"/>
    <mergeCell ref="B80:D80"/>
    <mergeCell ref="G79:I79"/>
    <mergeCell ref="G83:I83"/>
    <mergeCell ref="A41:A42"/>
    <mergeCell ref="A116:A117"/>
    <mergeCell ref="B116:D116"/>
    <mergeCell ref="B104:D104"/>
    <mergeCell ref="A55:A56"/>
    <mergeCell ref="A67:A68"/>
    <mergeCell ref="A93:A94"/>
    <mergeCell ref="A104:A105"/>
    <mergeCell ref="A80:A81"/>
    <mergeCell ref="B93:D93"/>
    <mergeCell ref="E116:G116"/>
    <mergeCell ref="H116:J116"/>
    <mergeCell ref="G22:I22"/>
    <mergeCell ref="G41:I41"/>
    <mergeCell ref="G55:I55"/>
    <mergeCell ref="G63:I63"/>
    <mergeCell ref="G70:I7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F17" sqref="F17"/>
    </sheetView>
  </sheetViews>
  <sheetFormatPr defaultRowHeight="15" x14ac:dyDescent="0.25"/>
  <cols>
    <col min="1" max="1" width="34.140625" customWidth="1"/>
    <col min="2" max="6" width="15" customWidth="1"/>
    <col min="7" max="7" width="13.5703125" customWidth="1"/>
    <col min="8" max="8" width="8.140625" customWidth="1"/>
    <col min="9" max="9" width="37" customWidth="1"/>
    <col min="10" max="10" width="13.5703125" customWidth="1"/>
    <col min="11" max="11" width="12" customWidth="1"/>
    <col min="12" max="13" width="10" customWidth="1"/>
  </cols>
  <sheetData>
    <row r="1" spans="1:15" ht="58.5" customHeight="1" x14ac:dyDescent="0.25">
      <c r="A1" s="1"/>
    </row>
    <row r="2" spans="1:15" s="201" customFormat="1" ht="18.75" x14ac:dyDescent="0.3">
      <c r="A2" s="200" t="s">
        <v>132</v>
      </c>
      <c r="E2" s="202"/>
      <c r="I2" s="200" t="s">
        <v>144</v>
      </c>
    </row>
    <row r="3" spans="1:15" x14ac:dyDescent="0.25">
      <c r="A3" s="1"/>
    </row>
    <row r="4" spans="1:15" ht="38.25" x14ac:dyDescent="0.25">
      <c r="A4" s="328" t="s">
        <v>18</v>
      </c>
      <c r="B4" s="332" t="s">
        <v>59</v>
      </c>
      <c r="C4" s="333"/>
      <c r="D4" s="334"/>
      <c r="E4" s="198" t="s">
        <v>60</v>
      </c>
      <c r="F4" s="198" t="s">
        <v>61</v>
      </c>
      <c r="G4" s="198" t="s">
        <v>62</v>
      </c>
      <c r="I4" s="328" t="s">
        <v>18</v>
      </c>
      <c r="J4" s="332" t="s">
        <v>59</v>
      </c>
      <c r="K4" s="333"/>
      <c r="L4" s="334"/>
      <c r="M4" s="198" t="s">
        <v>60</v>
      </c>
      <c r="N4" s="198" t="s">
        <v>61</v>
      </c>
      <c r="O4" s="198" t="s">
        <v>62</v>
      </c>
    </row>
    <row r="5" spans="1:15" x14ac:dyDescent="0.25">
      <c r="A5" s="194" t="s">
        <v>7</v>
      </c>
      <c r="B5" s="199" t="s">
        <v>72</v>
      </c>
      <c r="C5" s="195" t="s">
        <v>122</v>
      </c>
      <c r="D5" s="196" t="s">
        <v>1</v>
      </c>
      <c r="E5" s="197"/>
      <c r="F5" s="197"/>
      <c r="G5" s="198"/>
      <c r="I5" s="194"/>
      <c r="J5" s="199" t="s">
        <v>72</v>
      </c>
      <c r="K5" s="195" t="s">
        <v>122</v>
      </c>
      <c r="L5" s="196" t="s">
        <v>1</v>
      </c>
      <c r="M5" s="197"/>
      <c r="N5" s="197"/>
      <c r="O5" s="198"/>
    </row>
    <row r="6" spans="1:15" x14ac:dyDescent="0.25">
      <c r="A6" s="5" t="s">
        <v>3</v>
      </c>
      <c r="B6" s="86">
        <v>3163.1</v>
      </c>
      <c r="C6" s="54">
        <v>494.21893588385052</v>
      </c>
      <c r="D6" s="70">
        <v>2.5155946000265494E-2</v>
      </c>
      <c r="E6" s="70">
        <v>2.106752699718073E-2</v>
      </c>
      <c r="F6" s="104">
        <v>1.7481094224864435E-2</v>
      </c>
      <c r="G6" s="70">
        <v>1.7976154280965329E-2</v>
      </c>
      <c r="I6" s="5" t="s">
        <v>9</v>
      </c>
      <c r="J6" s="86">
        <f>J16-J15-J11-J7</f>
        <v>810.20717700000023</v>
      </c>
      <c r="K6" s="15">
        <f>K16-K15-K11-K7</f>
        <v>126.59158793693803</v>
      </c>
      <c r="L6" s="69">
        <v>1.9883768424988402E-2</v>
      </c>
      <c r="M6" s="165">
        <v>-1.1783835034707257E-2</v>
      </c>
      <c r="N6" s="64">
        <v>8.9412032600069136E-3</v>
      </c>
      <c r="O6" s="65">
        <v>6.7973073637315196E-3</v>
      </c>
    </row>
    <row r="7" spans="1:15" x14ac:dyDescent="0.25">
      <c r="A7" s="5" t="s">
        <v>2</v>
      </c>
      <c r="B7" s="86">
        <f>B13-B12-B8-B6</f>
        <v>1864.0000000000005</v>
      </c>
      <c r="C7" s="54">
        <v>280.94834305860189</v>
      </c>
      <c r="D7" s="70">
        <v>1.4607806959914482E-2</v>
      </c>
      <c r="E7" s="70">
        <v>-2.406708727846385E-2</v>
      </c>
      <c r="F7" s="104">
        <v>9.6292142380189905E-3</v>
      </c>
      <c r="G7" s="70">
        <v>1.1557735088579824E-2</v>
      </c>
      <c r="I7" s="5" t="s">
        <v>10</v>
      </c>
      <c r="J7" s="86">
        <v>4978.0458529999996</v>
      </c>
      <c r="K7" s="54">
        <v>777.79949035696882</v>
      </c>
      <c r="L7" s="168">
        <v>2.6372269131044623E-2</v>
      </c>
      <c r="M7" s="166">
        <v>1.4633770895215101E-2</v>
      </c>
      <c r="N7" s="62">
        <v>1.5919270124103324E-2</v>
      </c>
      <c r="O7" s="59">
        <v>1.6666974359791364E-2</v>
      </c>
    </row>
    <row r="8" spans="1:15" x14ac:dyDescent="0.25">
      <c r="A8" s="5" t="s">
        <v>4</v>
      </c>
      <c r="B8" s="86">
        <v>3156</v>
      </c>
      <c r="C8" s="54">
        <v>492.68035204086897</v>
      </c>
      <c r="D8" s="70">
        <v>1.5349599441273787E-2</v>
      </c>
      <c r="E8" s="70">
        <v>1.7276712615696743E-2</v>
      </c>
      <c r="F8" s="104">
        <v>2.3045415317189732E-2</v>
      </c>
      <c r="G8" s="70">
        <v>2.092122285426079E-2</v>
      </c>
      <c r="I8" s="18" t="s">
        <v>11</v>
      </c>
      <c r="J8" s="89">
        <v>1950.8765760000001</v>
      </c>
      <c r="K8" s="53">
        <v>304.81655882050558</v>
      </c>
      <c r="L8" s="169">
        <v>3.9891308755607868E-2</v>
      </c>
      <c r="M8" s="166">
        <v>7.5505950044409964E-3</v>
      </c>
      <c r="N8" s="62">
        <v>1.4887283158260267E-2</v>
      </c>
      <c r="O8" s="59">
        <v>1.7325657261127336E-2</v>
      </c>
    </row>
    <row r="9" spans="1:15" x14ac:dyDescent="0.25">
      <c r="A9" s="18" t="s">
        <v>123</v>
      </c>
      <c r="B9" s="89">
        <v>914.4</v>
      </c>
      <c r="C9" s="47">
        <v>144</v>
      </c>
      <c r="D9" s="73">
        <v>8.8126865571707125E-3</v>
      </c>
      <c r="E9" s="73">
        <v>3.1164562622158165E-2</v>
      </c>
      <c r="F9" s="75">
        <v>1.9837302124671163E-2</v>
      </c>
      <c r="G9" s="73">
        <v>2.6905057039889435E-2</v>
      </c>
      <c r="I9" s="18" t="s">
        <v>12</v>
      </c>
      <c r="J9" s="89">
        <v>2233.1854520000002</v>
      </c>
      <c r="K9" s="53">
        <v>348.92617660229439</v>
      </c>
      <c r="L9" s="169">
        <v>8.2110854862311733E-3</v>
      </c>
      <c r="M9" s="166">
        <v>2.346360484924559E-2</v>
      </c>
      <c r="N9" s="62">
        <v>2.0521385897229516E-2</v>
      </c>
      <c r="O9" s="59">
        <v>2.0978086216048686E-2</v>
      </c>
    </row>
    <row r="10" spans="1:15" x14ac:dyDescent="0.25">
      <c r="A10" s="18" t="s">
        <v>124</v>
      </c>
      <c r="B10" s="89">
        <v>949.3</v>
      </c>
      <c r="C10" s="47">
        <v>149</v>
      </c>
      <c r="D10" s="73">
        <v>2.5386771613391756E-2</v>
      </c>
      <c r="E10" s="73">
        <v>2.7692200712087667E-2</v>
      </c>
      <c r="F10" s="75">
        <v>3.1919095850508006E-2</v>
      </c>
      <c r="G10" s="73">
        <v>3.0832564514051253E-2</v>
      </c>
      <c r="I10" s="18" t="s">
        <v>13</v>
      </c>
      <c r="J10" s="89">
        <v>683.39085599999999</v>
      </c>
      <c r="K10" s="53">
        <v>106.77705172022101</v>
      </c>
      <c r="L10" s="169">
        <v>4.1089684121859316E-2</v>
      </c>
      <c r="M10" s="166">
        <v>5.7337944965030196E-3</v>
      </c>
      <c r="N10" s="62">
        <v>4.165893999057424E-3</v>
      </c>
      <c r="O10" s="59">
        <v>9.534319914104028E-4</v>
      </c>
    </row>
    <row r="11" spans="1:15" x14ac:dyDescent="0.25">
      <c r="A11" s="18" t="s">
        <v>125</v>
      </c>
      <c r="B11" s="89">
        <v>340.9</v>
      </c>
      <c r="C11" s="10">
        <v>54</v>
      </c>
      <c r="D11" s="73">
        <v>-1.3507376608915544E-2</v>
      </c>
      <c r="E11" s="73">
        <v>-2.898342530997966E-2</v>
      </c>
      <c r="F11" s="75">
        <v>2.3664560916676347E-3</v>
      </c>
      <c r="G11" s="73">
        <v>1.6761297480677673E-2</v>
      </c>
      <c r="I11" s="39" t="s">
        <v>43</v>
      </c>
      <c r="J11" s="86">
        <v>3233.3372490000002</v>
      </c>
      <c r="K11" s="54">
        <v>505.19584163910747</v>
      </c>
      <c r="L11" s="70">
        <v>6.5907822167925456E-2</v>
      </c>
      <c r="M11" s="166">
        <v>2.0027765413277443E-2</v>
      </c>
      <c r="N11" s="62">
        <v>2.5382343223013804E-2</v>
      </c>
      <c r="O11" s="59">
        <v>2.7871435124506627E-2</v>
      </c>
    </row>
    <row r="12" spans="1:15" x14ac:dyDescent="0.25">
      <c r="A12" s="5" t="s">
        <v>66</v>
      </c>
      <c r="B12" s="86">
        <v>273.39999999999998</v>
      </c>
      <c r="C12" s="55">
        <v>42.72111020245412</v>
      </c>
      <c r="D12" s="71">
        <v>-9.2377289800481988E-2</v>
      </c>
      <c r="E12" s="71">
        <v>3.7326638170866122E-2</v>
      </c>
      <c r="F12" s="74">
        <v>2.4151418003663716E-2</v>
      </c>
      <c r="G12" s="71">
        <v>-6.4935398979906189E-3</v>
      </c>
      <c r="I12" s="18" t="s">
        <v>67</v>
      </c>
      <c r="J12" s="89">
        <v>2306.923847</v>
      </c>
      <c r="K12" s="53">
        <v>360.44750198666725</v>
      </c>
      <c r="L12" s="170">
        <v>4.32549015071617E-2</v>
      </c>
      <c r="M12" s="166">
        <v>3.6242108104827642E-2</v>
      </c>
      <c r="N12" s="62">
        <v>3.4799098159150832E-2</v>
      </c>
      <c r="O12" s="59">
        <v>3.4792329049095905E-2</v>
      </c>
    </row>
    <row r="13" spans="1:15" x14ac:dyDescent="0.25">
      <c r="A13" s="12" t="s">
        <v>7</v>
      </c>
      <c r="B13" s="96">
        <v>8456.5</v>
      </c>
      <c r="C13" s="72">
        <v>1311.29317052089</v>
      </c>
      <c r="D13" s="79">
        <v>1.4084538722177742E-2</v>
      </c>
      <c r="E13" s="61">
        <v>9.3856243443297682E-3</v>
      </c>
      <c r="F13" s="60">
        <v>1.8017442949987084E-2</v>
      </c>
      <c r="G13" s="63">
        <v>1.6845546943573764E-2</v>
      </c>
      <c r="I13" s="18" t="s">
        <v>68</v>
      </c>
      <c r="J13" s="89">
        <f>J11-J12-J14</f>
        <v>284.51489900000013</v>
      </c>
      <c r="K13" s="53">
        <v>45.075314765273276</v>
      </c>
      <c r="L13" s="170">
        <v>0.6356209536192392</v>
      </c>
      <c r="M13" s="166">
        <v>-3.7490280285208066E-2</v>
      </c>
      <c r="N13" s="62">
        <v>-1.5499227179557318E-3</v>
      </c>
      <c r="O13" s="59">
        <v>2.609984381473307E-3</v>
      </c>
    </row>
    <row r="14" spans="1:15" x14ac:dyDescent="0.25">
      <c r="A14" t="s">
        <v>65</v>
      </c>
      <c r="I14" s="18" t="s">
        <v>69</v>
      </c>
      <c r="J14" s="89">
        <v>641.89850300000001</v>
      </c>
      <c r="K14" s="53">
        <v>100.29403971709483</v>
      </c>
      <c r="L14" s="170">
        <v>-0.10782096760525661</v>
      </c>
      <c r="M14" s="166">
        <v>-1.01792188906311E-2</v>
      </c>
      <c r="N14" s="62">
        <v>1.60855507191493E-3</v>
      </c>
      <c r="O14" s="59">
        <v>1.1826730013508868E-2</v>
      </c>
    </row>
    <row r="15" spans="1:15" x14ac:dyDescent="0.25">
      <c r="A15" t="s">
        <v>126</v>
      </c>
      <c r="I15" s="39" t="s">
        <v>16</v>
      </c>
      <c r="J15" s="86">
        <v>380.00899600000002</v>
      </c>
      <c r="K15" s="55">
        <v>59.374865589423777</v>
      </c>
      <c r="L15" s="71">
        <v>-8.4115599328085197E-2</v>
      </c>
      <c r="M15" s="167">
        <v>3.8510109768790102E-3</v>
      </c>
      <c r="N15" s="66">
        <v>2.8837901164964208E-3</v>
      </c>
      <c r="O15" s="67">
        <v>-8.2127953743484916E-3</v>
      </c>
    </row>
    <row r="16" spans="1:15" x14ac:dyDescent="0.25">
      <c r="A16" t="s">
        <v>127</v>
      </c>
      <c r="D16" s="122"/>
      <c r="E16" s="37"/>
      <c r="F16" s="37"/>
      <c r="G16" s="37"/>
      <c r="I16" s="25" t="s">
        <v>17</v>
      </c>
      <c r="J16" s="96">
        <v>9401.5992750000005</v>
      </c>
      <c r="K16" s="56">
        <v>1468.961785522438</v>
      </c>
      <c r="L16" s="52">
        <v>2.6037861143048957E-2</v>
      </c>
      <c r="M16" s="61">
        <v>1.3917174283522238E-2</v>
      </c>
      <c r="N16" s="60">
        <v>1.7927525928654875E-2</v>
      </c>
      <c r="O16" s="63">
        <v>1.8847693333843285E-2</v>
      </c>
    </row>
    <row r="17" spans="1:15" x14ac:dyDescent="0.25">
      <c r="B17" s="122"/>
      <c r="C17" s="82"/>
      <c r="D17" s="122"/>
      <c r="E17" s="37"/>
      <c r="F17" s="37"/>
      <c r="G17" s="37"/>
      <c r="I17" t="s">
        <v>58</v>
      </c>
    </row>
    <row r="18" spans="1:15" x14ac:dyDescent="0.25">
      <c r="B18" s="122"/>
      <c r="C18" s="82"/>
      <c r="D18" s="122"/>
      <c r="E18" s="37"/>
      <c r="F18" s="37"/>
      <c r="G18" s="37"/>
      <c r="I18" s="1"/>
      <c r="J18" s="1"/>
    </row>
    <row r="19" spans="1:15" ht="18" x14ac:dyDescent="0.25">
      <c r="I19" s="38"/>
      <c r="J19" s="38"/>
    </row>
    <row r="20" spans="1:15" ht="38.25" x14ac:dyDescent="0.25">
      <c r="A20" s="328" t="s">
        <v>33</v>
      </c>
      <c r="B20" s="332" t="s">
        <v>57</v>
      </c>
      <c r="C20" s="333"/>
      <c r="D20" s="334"/>
      <c r="E20" s="198" t="s">
        <v>60</v>
      </c>
      <c r="F20" s="198" t="s">
        <v>61</v>
      </c>
      <c r="G20" s="198" t="s">
        <v>62</v>
      </c>
      <c r="I20" s="328" t="s">
        <v>33</v>
      </c>
      <c r="J20" s="332" t="s">
        <v>57</v>
      </c>
      <c r="K20" s="333"/>
      <c r="L20" s="334"/>
      <c r="M20" s="198" t="s">
        <v>60</v>
      </c>
      <c r="N20" s="198" t="s">
        <v>61</v>
      </c>
      <c r="O20" s="198" t="s">
        <v>62</v>
      </c>
    </row>
    <row r="21" spans="1:15" x14ac:dyDescent="0.25">
      <c r="A21" s="194" t="s">
        <v>7</v>
      </c>
      <c r="B21" s="194" t="s">
        <v>72</v>
      </c>
      <c r="C21" s="195" t="s">
        <v>122</v>
      </c>
      <c r="D21" s="196" t="s">
        <v>1</v>
      </c>
      <c r="E21" s="197"/>
      <c r="F21" s="197"/>
      <c r="G21" s="198"/>
      <c r="I21" s="194" t="s">
        <v>8</v>
      </c>
      <c r="J21" s="194" t="s">
        <v>72</v>
      </c>
      <c r="K21" s="195" t="s">
        <v>0</v>
      </c>
      <c r="L21" s="196" t="s">
        <v>1</v>
      </c>
      <c r="M21" s="197"/>
      <c r="N21" s="197"/>
      <c r="O21" s="198"/>
    </row>
    <row r="22" spans="1:15" x14ac:dyDescent="0.25">
      <c r="A22" s="5" t="s">
        <v>3</v>
      </c>
      <c r="B22" s="86">
        <v>357.61561999999998</v>
      </c>
      <c r="C22" s="54">
        <v>55.494812563439545</v>
      </c>
      <c r="D22" s="70">
        <v>-6.9896492501068108E-3</v>
      </c>
      <c r="E22" s="70">
        <v>8.6361915623260899E-3</v>
      </c>
      <c r="F22" s="104">
        <v>1.9416427023996485E-2</v>
      </c>
      <c r="G22" s="70">
        <v>1.0803115184652823E-2</v>
      </c>
      <c r="I22" s="110" t="s">
        <v>9</v>
      </c>
      <c r="J22" s="109">
        <v>85.028920999999997</v>
      </c>
      <c r="K22" s="15">
        <v>13.194792871090218</v>
      </c>
      <c r="L22" s="16">
        <v>-5.0015928869835191E-2</v>
      </c>
      <c r="M22" s="114">
        <v>1.0970925998226022E-2</v>
      </c>
      <c r="N22" s="114">
        <v>1.6193117575165727E-2</v>
      </c>
      <c r="O22" s="114">
        <v>-0.12468327063120221</v>
      </c>
    </row>
    <row r="23" spans="1:15" x14ac:dyDescent="0.25">
      <c r="A23" s="5" t="s">
        <v>2</v>
      </c>
      <c r="B23" s="86">
        <v>212.29122000000001</v>
      </c>
      <c r="C23" s="54">
        <v>32.943363779143397</v>
      </c>
      <c r="D23" s="70">
        <v>-2.8044156486510263E-2</v>
      </c>
      <c r="E23" s="70">
        <v>1.6551786738989938E-2</v>
      </c>
      <c r="F23" s="104">
        <v>1.0534972775588791E-4</v>
      </c>
      <c r="G23" s="70">
        <v>-3.0983522165550559E-2</v>
      </c>
      <c r="I23" s="33" t="s">
        <v>10</v>
      </c>
      <c r="J23" s="109">
        <v>692.34373200000005</v>
      </c>
      <c r="K23" s="17">
        <v>107.4379403137151</v>
      </c>
      <c r="L23" s="16">
        <v>1.2591636515253413E-2</v>
      </c>
      <c r="M23" s="114">
        <v>1.7034372458217151E-2</v>
      </c>
      <c r="N23" s="114">
        <v>1.6963101886086074E-2</v>
      </c>
      <c r="O23" s="114">
        <v>1.6890002277631044E-2</v>
      </c>
    </row>
    <row r="24" spans="1:15" x14ac:dyDescent="0.25">
      <c r="A24" s="5" t="s">
        <v>4</v>
      </c>
      <c r="B24" s="92">
        <v>209.75736599999999</v>
      </c>
      <c r="C24" s="8">
        <v>32.550160169096607</v>
      </c>
      <c r="D24" s="7">
        <v>-1.1217568085510776E-2</v>
      </c>
      <c r="E24" s="105">
        <v>-4.9657150061657385E-2</v>
      </c>
      <c r="F24" s="105">
        <v>7.8428760811481979E-3</v>
      </c>
      <c r="G24" s="105">
        <v>-3.3371856881703632E-2</v>
      </c>
      <c r="I24" s="111" t="s">
        <v>12</v>
      </c>
      <c r="J24" s="109">
        <v>516.92898200000002</v>
      </c>
      <c r="K24" s="22">
        <v>80.217069278740155</v>
      </c>
      <c r="L24" s="107">
        <v>1.0607529008269223E-2</v>
      </c>
      <c r="M24" s="115">
        <v>1.8036077149181873E-2</v>
      </c>
      <c r="N24" s="115">
        <v>1.7928117463448245E-2</v>
      </c>
      <c r="O24" s="115">
        <v>1.7823767994757267E-2</v>
      </c>
    </row>
    <row r="25" spans="1:15" x14ac:dyDescent="0.25">
      <c r="A25" s="5" t="s">
        <v>6</v>
      </c>
      <c r="B25" s="92">
        <v>14.548418</v>
      </c>
      <c r="C25" s="84">
        <v>2.2576243453923239</v>
      </c>
      <c r="D25" s="7">
        <v>-5.759538234797712E-2</v>
      </c>
      <c r="E25" s="105">
        <v>-5.5508578321024293E-2</v>
      </c>
      <c r="F25" s="105">
        <v>0.11849443731889764</v>
      </c>
      <c r="G25" s="105">
        <v>6.1821758777742541E-2</v>
      </c>
      <c r="I25" s="111" t="s">
        <v>23</v>
      </c>
      <c r="J25" s="109">
        <v>175.41475</v>
      </c>
      <c r="K25" s="22">
        <v>27.220871034974948</v>
      </c>
      <c r="L25" s="107">
        <v>1.8484165470600056E-2</v>
      </c>
      <c r="M25" s="115">
        <v>1.4082453157445496E-2</v>
      </c>
      <c r="N25" s="115">
        <v>1.4108214396018282E-2</v>
      </c>
      <c r="O25" s="115">
        <v>1.4117158456907752E-2</v>
      </c>
    </row>
    <row r="26" spans="1:15" x14ac:dyDescent="0.25">
      <c r="A26" s="12" t="s">
        <v>7</v>
      </c>
      <c r="B26" s="96">
        <v>794.22907399999997</v>
      </c>
      <c r="C26" s="13">
        <v>123.24851356902184</v>
      </c>
      <c r="D26" s="14">
        <v>-1.4775717539065591E-2</v>
      </c>
      <c r="E26" s="106">
        <v>-5.8185719350787313E-3</v>
      </c>
      <c r="F26" s="106">
        <v>1.2940530811249129E-2</v>
      </c>
      <c r="G26" s="106">
        <v>-1.0588731503675675E-2</v>
      </c>
      <c r="I26" s="35" t="s">
        <v>14</v>
      </c>
      <c r="J26" s="109">
        <v>62.535072</v>
      </c>
      <c r="K26" s="31">
        <v>9.7041960842795305</v>
      </c>
      <c r="L26" s="16">
        <v>-1.1571774889459263E-2</v>
      </c>
      <c r="M26" s="114">
        <v>-2.9825951107883886E-2</v>
      </c>
      <c r="N26" s="114">
        <v>-1.1613253912516441E-2</v>
      </c>
      <c r="O26" s="114">
        <v>-2.1137380902221059E-2</v>
      </c>
    </row>
    <row r="27" spans="1:15" x14ac:dyDescent="0.25">
      <c r="A27" t="s">
        <v>131</v>
      </c>
      <c r="I27" s="112" t="s">
        <v>28</v>
      </c>
      <c r="J27" s="109">
        <v>8.0188839999999999</v>
      </c>
      <c r="K27" s="108">
        <v>1.24437088220018</v>
      </c>
      <c r="L27" s="23">
        <v>-6.6650976771622572E-2</v>
      </c>
      <c r="M27" s="116">
        <v>-8.0177615738050378E-2</v>
      </c>
      <c r="N27" s="116">
        <v>4.4990956417946926E-2</v>
      </c>
      <c r="O27" s="116">
        <v>-5.0611199045123123E-2</v>
      </c>
    </row>
    <row r="28" spans="1:15" x14ac:dyDescent="0.25">
      <c r="A28" t="s">
        <v>129</v>
      </c>
      <c r="I28" s="112" t="s">
        <v>31</v>
      </c>
      <c r="J28" s="109">
        <v>0</v>
      </c>
      <c r="K28" s="108">
        <v>0.20863243590213557</v>
      </c>
      <c r="L28" s="23">
        <v>0</v>
      </c>
      <c r="M28" s="116">
        <v>0</v>
      </c>
      <c r="N28" s="116">
        <v>0</v>
      </c>
      <c r="O28" s="116">
        <v>0</v>
      </c>
    </row>
    <row r="29" spans="1:15" x14ac:dyDescent="0.25">
      <c r="I29" s="112" t="s">
        <v>15</v>
      </c>
      <c r="J29" s="109">
        <v>54.516188</v>
      </c>
      <c r="K29" s="108">
        <v>8.459825202079351</v>
      </c>
      <c r="L29" s="23">
        <v>-2.9168482799767359E-3</v>
      </c>
      <c r="M29" s="116">
        <v>-2.2419634329531646E-2</v>
      </c>
      <c r="N29" s="116">
        <v>-1.9447346326614379E-2</v>
      </c>
      <c r="O29" s="116">
        <v>-1.6790097365682932E-2</v>
      </c>
    </row>
    <row r="30" spans="1:15" x14ac:dyDescent="0.25">
      <c r="I30" s="113" t="s">
        <v>16</v>
      </c>
      <c r="J30" s="109">
        <v>19.062674999999999</v>
      </c>
      <c r="K30" s="29">
        <v>2.9581470073448273</v>
      </c>
      <c r="L30" s="24">
        <v>-9.1676039530224074E-3</v>
      </c>
      <c r="M30" s="117">
        <v>-9.0281138402703576E-5</v>
      </c>
      <c r="N30" s="117">
        <v>8.1895166422318866E-5</v>
      </c>
      <c r="O30" s="117">
        <v>1.363671058094873E-3</v>
      </c>
    </row>
    <row r="31" spans="1:15" x14ac:dyDescent="0.25">
      <c r="I31" s="25" t="s">
        <v>17</v>
      </c>
      <c r="J31" s="90">
        <v>858.98005000000001</v>
      </c>
      <c r="K31" s="26">
        <v>133.29657376398697</v>
      </c>
      <c r="L31" s="27">
        <v>3.7675909633729798E-3</v>
      </c>
      <c r="M31" s="118">
        <v>1.2642433313788892E-2</v>
      </c>
      <c r="N31" s="118">
        <v>1.4523744725878585E-2</v>
      </c>
      <c r="O31" s="118">
        <v>-4.3565073381324204E-5</v>
      </c>
    </row>
    <row r="32" spans="1:15" x14ac:dyDescent="0.25">
      <c r="I32" t="s">
        <v>41</v>
      </c>
    </row>
    <row r="35" spans="1:15" ht="38.25" x14ac:dyDescent="0.25">
      <c r="A35" s="328" t="s">
        <v>19</v>
      </c>
      <c r="B35" s="332" t="s">
        <v>59</v>
      </c>
      <c r="C35" s="333"/>
      <c r="D35" s="334"/>
      <c r="E35" s="198" t="s">
        <v>60</v>
      </c>
      <c r="F35" s="198" t="s">
        <v>61</v>
      </c>
      <c r="G35" s="198" t="s">
        <v>62</v>
      </c>
      <c r="I35" s="328" t="s">
        <v>19</v>
      </c>
      <c r="J35" s="332" t="s">
        <v>57</v>
      </c>
      <c r="K35" s="333"/>
      <c r="L35" s="334"/>
      <c r="M35" s="198" t="s">
        <v>60</v>
      </c>
      <c r="N35" s="198" t="s">
        <v>61</v>
      </c>
      <c r="O35" s="198" t="s">
        <v>62</v>
      </c>
    </row>
    <row r="36" spans="1:15" x14ac:dyDescent="0.25">
      <c r="A36" s="194" t="s">
        <v>7</v>
      </c>
      <c r="B36" s="194" t="s">
        <v>72</v>
      </c>
      <c r="C36" s="195" t="s">
        <v>122</v>
      </c>
      <c r="D36" s="196" t="s">
        <v>1</v>
      </c>
      <c r="E36" s="197"/>
      <c r="F36" s="197"/>
      <c r="G36" s="198"/>
      <c r="I36" s="194" t="s">
        <v>8</v>
      </c>
      <c r="J36" s="199" t="s">
        <v>72</v>
      </c>
      <c r="K36" s="195" t="s">
        <v>0</v>
      </c>
      <c r="L36" s="196" t="s">
        <v>1</v>
      </c>
      <c r="M36" s="197"/>
      <c r="N36" s="197"/>
      <c r="O36" s="198"/>
    </row>
    <row r="37" spans="1:15" x14ac:dyDescent="0.25">
      <c r="A37" s="5" t="s">
        <v>21</v>
      </c>
      <c r="B37" s="86">
        <v>2003.170212</v>
      </c>
      <c r="C37" s="54">
        <v>322.23617277083156</v>
      </c>
      <c r="D37" s="70">
        <v>-1.2634809727012697E-2</v>
      </c>
      <c r="E37" s="70">
        <v>1.699152163180484E-2</v>
      </c>
      <c r="F37" s="104">
        <v>2.1443750525834915E-2</v>
      </c>
      <c r="G37" s="70">
        <v>1.9098766312321658E-2</v>
      </c>
      <c r="I37" s="5" t="s">
        <v>9</v>
      </c>
      <c r="J37" s="86">
        <v>1294.8213350000001</v>
      </c>
      <c r="K37" s="15">
        <v>208.28897560124997</v>
      </c>
      <c r="L37" s="28">
        <v>-2.2426983899488495E-2</v>
      </c>
      <c r="M37" s="28">
        <v>1.2523752380200648E-2</v>
      </c>
      <c r="N37" s="28">
        <v>2.2054168623752757E-2</v>
      </c>
      <c r="O37" s="28">
        <v>1.7085794761601214E-2</v>
      </c>
    </row>
    <row r="38" spans="1:15" x14ac:dyDescent="0.25">
      <c r="A38" s="5" t="s">
        <v>2</v>
      </c>
      <c r="B38" s="86">
        <v>533.17854499999999</v>
      </c>
      <c r="C38" s="54">
        <v>85.768754305098753</v>
      </c>
      <c r="D38" s="70">
        <v>-5.7896695415068367E-3</v>
      </c>
      <c r="E38" s="70">
        <v>-2.2074078466982616E-4</v>
      </c>
      <c r="F38" s="104">
        <v>1.4639435751621965E-2</v>
      </c>
      <c r="G38" s="70">
        <v>1.0691616125993786E-2</v>
      </c>
      <c r="I38" s="39" t="s">
        <v>73</v>
      </c>
      <c r="J38" s="87">
        <v>1866.616953</v>
      </c>
      <c r="K38" s="17">
        <v>300.26979203296537</v>
      </c>
      <c r="L38" s="16">
        <v>1.0495622738180277E-2</v>
      </c>
      <c r="M38" s="16">
        <v>2.0973549791816204E-2</v>
      </c>
      <c r="N38" s="16">
        <v>1.3721430773543597E-2</v>
      </c>
      <c r="O38" s="16">
        <v>1.8088763652768902E-2</v>
      </c>
    </row>
    <row r="39" spans="1:15" x14ac:dyDescent="0.25">
      <c r="A39" s="5" t="s">
        <v>4</v>
      </c>
      <c r="B39" s="86">
        <v>78.047839999999994</v>
      </c>
      <c r="C39" s="8">
        <v>12.555017593597391</v>
      </c>
      <c r="D39" s="7">
        <v>-4.3382284029683027E-2</v>
      </c>
      <c r="E39" s="7">
        <v>6.8043256379706207E-3</v>
      </c>
      <c r="F39" s="7">
        <v>1.4598801126685101E-2</v>
      </c>
      <c r="G39" s="7">
        <v>2.4965747488735701E-2</v>
      </c>
      <c r="I39" s="51" t="s">
        <v>28</v>
      </c>
      <c r="J39" s="88">
        <v>1111.478194</v>
      </c>
      <c r="K39" s="19">
        <v>178.79582933454475</v>
      </c>
      <c r="L39" s="23">
        <v>-2.0052022380422807E-2</v>
      </c>
      <c r="M39" s="23">
        <v>3.3702986178128835E-2</v>
      </c>
      <c r="N39" s="23">
        <v>2.0607368590534803E-2</v>
      </c>
      <c r="O39" s="23">
        <v>2.7598205643627027E-2</v>
      </c>
    </row>
    <row r="40" spans="1:15" x14ac:dyDescent="0.25">
      <c r="A40" s="5" t="s">
        <v>22</v>
      </c>
      <c r="B40" s="86">
        <v>538.83114999999998</v>
      </c>
      <c r="C40" s="8">
        <v>86.678049875926291</v>
      </c>
      <c r="D40" s="7">
        <v>6.1230447671238419E-2</v>
      </c>
      <c r="E40" s="7">
        <v>1.3810181904392538E-2</v>
      </c>
      <c r="F40" s="7">
        <v>1.1417179631689756E-3</v>
      </c>
      <c r="G40" s="7">
        <v>4.7327220177395546E-4</v>
      </c>
      <c r="I40" s="40" t="s">
        <v>133</v>
      </c>
      <c r="J40" s="88">
        <v>123.825385</v>
      </c>
      <c r="K40" s="19">
        <v>19.918935453037143</v>
      </c>
      <c r="L40" s="23">
        <v>2.5809254840646556E-2</v>
      </c>
      <c r="M40" s="23">
        <v>2.882543415843819E-2</v>
      </c>
      <c r="N40" s="23">
        <v>3.0285703474222103E-2</v>
      </c>
      <c r="O40" s="23">
        <v>3.0505057260278079E-2</v>
      </c>
    </row>
    <row r="41" spans="1:15" x14ac:dyDescent="0.25">
      <c r="A41" s="9" t="s">
        <v>24</v>
      </c>
      <c r="B41" s="132">
        <v>290.07170300000001</v>
      </c>
      <c r="C41" s="131">
        <v>46.661833749271693</v>
      </c>
      <c r="D41" s="11">
        <v>0.19811651596867819</v>
      </c>
      <c r="E41" s="11">
        <v>2.3243244430855903E-2</v>
      </c>
      <c r="F41" s="11">
        <v>-9.5957359438907375E-3</v>
      </c>
      <c r="G41" s="11">
        <v>-9.2853343369926344E-3</v>
      </c>
      <c r="I41" s="40" t="s">
        <v>27</v>
      </c>
      <c r="J41" s="88">
        <v>914.4</v>
      </c>
      <c r="K41" s="103">
        <v>144</v>
      </c>
      <c r="L41" s="23">
        <v>8.8126865571707125E-3</v>
      </c>
      <c r="M41" s="23">
        <v>3.4998909946845735E-2</v>
      </c>
      <c r="N41" s="23">
        <v>2.2827575812866874E-2</v>
      </c>
      <c r="O41" s="23">
        <v>2.8247565624925697E-2</v>
      </c>
    </row>
    <row r="42" spans="1:15" x14ac:dyDescent="0.25">
      <c r="A42" s="9" t="s">
        <v>25</v>
      </c>
      <c r="B42" s="132">
        <v>77.674364999999995</v>
      </c>
      <c r="C42" s="131">
        <v>12.494939246832525</v>
      </c>
      <c r="D42" s="11">
        <v>-1.1638415006154812E-2</v>
      </c>
      <c r="E42" s="11">
        <v>7.2895169944955374E-3</v>
      </c>
      <c r="F42" s="11">
        <v>1.0750349019408523E-2</v>
      </c>
      <c r="G42" s="11">
        <v>8.4371066820758678E-3</v>
      </c>
      <c r="I42" s="51" t="s">
        <v>15</v>
      </c>
      <c r="J42" s="88">
        <v>755.13875900000005</v>
      </c>
      <c r="K42" s="22">
        <v>121.47396269842061</v>
      </c>
      <c r="L42" s="23">
        <v>5.9089501231119446E-2</v>
      </c>
      <c r="M42" s="23">
        <v>2.3614992008267333E-3</v>
      </c>
      <c r="N42" s="23">
        <v>3.338510012169893E-3</v>
      </c>
      <c r="O42" s="23">
        <v>3.5032175422957668E-3</v>
      </c>
    </row>
    <row r="43" spans="1:15" x14ac:dyDescent="0.25">
      <c r="A43" s="9" t="s">
        <v>26</v>
      </c>
      <c r="B43" s="132">
        <v>171.085082</v>
      </c>
      <c r="C43" s="131">
        <v>27.521276879822071</v>
      </c>
      <c r="D43" s="11">
        <v>-8.533370385748551E-2</v>
      </c>
      <c r="E43" s="11">
        <v>1.871019181413125E-2</v>
      </c>
      <c r="F43" s="11">
        <v>1.4562131560953873E-2</v>
      </c>
      <c r="G43" s="11">
        <v>1.264970826224121E-2</v>
      </c>
      <c r="I43" s="5" t="s">
        <v>29</v>
      </c>
      <c r="J43" s="86">
        <v>120.09294199999999</v>
      </c>
      <c r="K43" s="17">
        <v>19.318523096563226</v>
      </c>
      <c r="L43" s="16">
        <v>-2.1679826086250631E-2</v>
      </c>
      <c r="M43" s="16">
        <v>1.9724316706113187E-2</v>
      </c>
      <c r="N43" s="16">
        <v>1.5864076555348383E-2</v>
      </c>
      <c r="O43" s="16">
        <v>1.4887753157913686E-2</v>
      </c>
    </row>
    <row r="44" spans="1:15" x14ac:dyDescent="0.25">
      <c r="A44" s="5" t="s">
        <v>32</v>
      </c>
      <c r="B44" s="86">
        <v>66.051629000000005</v>
      </c>
      <c r="C44" s="8">
        <v>10.625269888068237</v>
      </c>
      <c r="D44" s="7">
        <v>-0.12423709180933362</v>
      </c>
      <c r="E44" s="7">
        <v>-1.9947284762085515E-2</v>
      </c>
      <c r="F44" s="7">
        <v>4.1174392093044299E-2</v>
      </c>
      <c r="G44" s="7">
        <v>-1.3601868116494886E-2</v>
      </c>
      <c r="I44" s="39" t="s">
        <v>16</v>
      </c>
      <c r="J44" s="87">
        <v>14.555125</v>
      </c>
      <c r="K44" s="29">
        <v>2.3413825475760666</v>
      </c>
      <c r="L44" s="16">
        <v>-0.29805092798900701</v>
      </c>
      <c r="M44" s="16">
        <v>-9.9867293091511877E-2</v>
      </c>
      <c r="N44" s="16">
        <v>2.0756641826991773E-2</v>
      </c>
      <c r="O44" s="16">
        <v>3.206328778158074E-3</v>
      </c>
    </row>
    <row r="45" spans="1:15" x14ac:dyDescent="0.25">
      <c r="A45" s="12" t="s">
        <v>7</v>
      </c>
      <c r="B45" s="96">
        <v>3219.279376</v>
      </c>
      <c r="C45" s="13">
        <v>517.8632644335222</v>
      </c>
      <c r="D45" s="14">
        <v>-3.2691483376847685E-3</v>
      </c>
      <c r="E45" s="14">
        <v>1.2248269789113531E-2</v>
      </c>
      <c r="F45" s="14">
        <v>1.6927406387488464E-2</v>
      </c>
      <c r="G45" s="14">
        <v>1.409093284244145E-2</v>
      </c>
      <c r="I45" s="25" t="s">
        <v>17</v>
      </c>
      <c r="J45" s="90">
        <v>3296.0863549999999</v>
      </c>
      <c r="K45" s="26">
        <v>530.21867327835457</v>
      </c>
      <c r="L45" s="30">
        <v>-5.7837127852404802E-3</v>
      </c>
      <c r="M45" s="30">
        <v>1.7082301609786521E-2</v>
      </c>
      <c r="N45" s="30">
        <v>1.7080644788145749E-2</v>
      </c>
      <c r="O45" s="30">
        <v>1.7518988343763642E-2</v>
      </c>
    </row>
    <row r="46" spans="1:15" x14ac:dyDescent="0.25">
      <c r="A46" t="s">
        <v>128</v>
      </c>
    </row>
    <row r="49" spans="1:15" ht="18" x14ac:dyDescent="0.25">
      <c r="A49" s="200" t="s">
        <v>134</v>
      </c>
      <c r="I49" s="200" t="s">
        <v>135</v>
      </c>
    </row>
    <row r="50" spans="1:15" x14ac:dyDescent="0.25">
      <c r="J50" s="1"/>
    </row>
    <row r="51" spans="1:15" ht="21" x14ac:dyDescent="0.25">
      <c r="A51" s="328" t="s">
        <v>34</v>
      </c>
      <c r="B51" s="332" t="s">
        <v>59</v>
      </c>
      <c r="C51" s="333"/>
      <c r="D51" s="334"/>
      <c r="I51" s="328" t="s">
        <v>34</v>
      </c>
      <c r="J51" s="332" t="s">
        <v>59</v>
      </c>
      <c r="K51" s="333"/>
      <c r="L51" s="334"/>
      <c r="M51" s="44"/>
      <c r="N51" s="44"/>
      <c r="O51" s="44"/>
    </row>
    <row r="52" spans="1:15" x14ac:dyDescent="0.25">
      <c r="A52" s="194" t="s">
        <v>130</v>
      </c>
      <c r="B52" s="194" t="s">
        <v>72</v>
      </c>
      <c r="C52" s="195" t="s">
        <v>122</v>
      </c>
      <c r="D52" s="208" t="s">
        <v>1</v>
      </c>
      <c r="E52" s="44"/>
      <c r="F52" s="44"/>
      <c r="G52" s="44"/>
      <c r="I52" s="194" t="s">
        <v>136</v>
      </c>
      <c r="J52" s="194" t="s">
        <v>72</v>
      </c>
      <c r="K52" s="195" t="s">
        <v>0</v>
      </c>
      <c r="L52" s="208" t="s">
        <v>1</v>
      </c>
      <c r="M52" s="44"/>
      <c r="N52" s="44"/>
      <c r="O52" s="44"/>
    </row>
    <row r="53" spans="1:15" x14ac:dyDescent="0.25">
      <c r="A53" s="5" t="s">
        <v>21</v>
      </c>
      <c r="B53" s="86">
        <v>1230.8</v>
      </c>
      <c r="C53" s="54">
        <v>191.00117837691087</v>
      </c>
      <c r="D53" s="70">
        <v>2.1280848274258135E-2</v>
      </c>
      <c r="E53" s="58"/>
      <c r="F53" s="58"/>
      <c r="G53" s="58"/>
      <c r="I53" s="110" t="s">
        <v>35</v>
      </c>
      <c r="J53" s="91">
        <v>9.4</v>
      </c>
      <c r="K53" s="15">
        <v>1.4507660118452941</v>
      </c>
      <c r="L53" s="16">
        <v>-9.9504655749017901E-2</v>
      </c>
      <c r="M53" s="44"/>
      <c r="N53" s="44"/>
      <c r="O53" s="44"/>
    </row>
    <row r="54" spans="1:15" x14ac:dyDescent="0.25">
      <c r="A54" s="5" t="s">
        <v>2</v>
      </c>
      <c r="B54" s="86">
        <v>168.5</v>
      </c>
      <c r="C54" s="54">
        <v>26.141951083380981</v>
      </c>
      <c r="D54" s="70">
        <v>-1.4777742919432901E-3</v>
      </c>
      <c r="I54" s="33" t="s">
        <v>36</v>
      </c>
      <c r="J54" s="92">
        <v>1449.9</v>
      </c>
      <c r="K54" s="17">
        <v>224.99837982158181</v>
      </c>
      <c r="L54" s="16">
        <v>1.945946447700786E-2</v>
      </c>
      <c r="M54" s="44"/>
      <c r="N54" s="44"/>
      <c r="O54" s="44"/>
    </row>
    <row r="55" spans="1:15" x14ac:dyDescent="0.25">
      <c r="A55" s="5" t="s">
        <v>36</v>
      </c>
      <c r="B55" s="92">
        <v>14.2</v>
      </c>
      <c r="C55" s="8">
        <v>2.194979510317395</v>
      </c>
      <c r="D55" s="41">
        <v>2.8332437652466735E-2</v>
      </c>
      <c r="I55" s="111" t="s">
        <v>70</v>
      </c>
      <c r="J55" s="93">
        <v>453.7</v>
      </c>
      <c r="K55" s="19">
        <v>70.399665674182486</v>
      </c>
      <c r="L55" s="20">
        <v>9.8793482055454795E-3</v>
      </c>
      <c r="M55" s="57"/>
      <c r="N55" s="57"/>
      <c r="O55" s="57"/>
    </row>
    <row r="56" spans="1:15" x14ac:dyDescent="0.25">
      <c r="A56" s="21" t="s">
        <v>40</v>
      </c>
      <c r="B56" s="94">
        <v>35.4</v>
      </c>
      <c r="C56" s="8">
        <v>5.4969645791766908</v>
      </c>
      <c r="D56" s="16">
        <v>2.9098534820966027E-2</v>
      </c>
      <c r="I56" s="111" t="s">
        <v>39</v>
      </c>
      <c r="J56" s="93">
        <v>949.3</v>
      </c>
      <c r="K56" s="19">
        <v>149</v>
      </c>
      <c r="L56" s="20">
        <v>2.5386771613391756E-2</v>
      </c>
      <c r="M56" s="57"/>
      <c r="N56" s="57"/>
      <c r="O56" s="57"/>
    </row>
    <row r="57" spans="1:15" x14ac:dyDescent="0.25">
      <c r="A57" s="25" t="s">
        <v>42</v>
      </c>
      <c r="B57" s="90">
        <v>1448.9</v>
      </c>
      <c r="C57" s="13">
        <v>224.83507354978599</v>
      </c>
      <c r="D57" s="27">
        <v>1.8838259956122094E-2</v>
      </c>
      <c r="I57" s="111" t="s">
        <v>71</v>
      </c>
      <c r="J57" s="93">
        <v>56.7</v>
      </c>
      <c r="K57" s="19">
        <v>6.6043330177240103</v>
      </c>
      <c r="L57" s="20">
        <v>-3.1202215244289677E-2</v>
      </c>
      <c r="M57" s="44"/>
      <c r="N57" s="44"/>
      <c r="O57" s="44"/>
    </row>
    <row r="58" spans="1:15" x14ac:dyDescent="0.25">
      <c r="I58" s="113" t="s">
        <v>37</v>
      </c>
      <c r="J58" s="94">
        <v>5.8</v>
      </c>
      <c r="K58" s="31">
        <v>0.90109796191728164</v>
      </c>
      <c r="L58" s="16">
        <v>4.4646483420010208E-2</v>
      </c>
      <c r="M58" s="58"/>
      <c r="N58" s="58"/>
      <c r="O58" s="58"/>
    </row>
    <row r="59" spans="1:15" x14ac:dyDescent="0.25">
      <c r="I59" s="25" t="s">
        <v>38</v>
      </c>
      <c r="J59" s="90">
        <v>1465.1</v>
      </c>
      <c r="K59" s="26">
        <v>227.35024379534431</v>
      </c>
      <c r="L59" s="27">
        <v>1.8698032985060342E-2</v>
      </c>
    </row>
    <row r="62" spans="1:15" ht="21" x14ac:dyDescent="0.25">
      <c r="A62" s="328" t="s">
        <v>74</v>
      </c>
      <c r="B62" s="332" t="s">
        <v>59</v>
      </c>
      <c r="C62" s="333"/>
      <c r="D62" s="334"/>
      <c r="I62" s="328" t="s">
        <v>74</v>
      </c>
      <c r="J62" s="332" t="s">
        <v>59</v>
      </c>
      <c r="K62" s="333"/>
      <c r="L62" s="334"/>
    </row>
    <row r="63" spans="1:15" x14ac:dyDescent="0.25">
      <c r="A63" s="194" t="s">
        <v>130</v>
      </c>
      <c r="B63" s="194" t="s">
        <v>72</v>
      </c>
      <c r="C63" s="195" t="s">
        <v>122</v>
      </c>
      <c r="D63" s="208" t="s">
        <v>1</v>
      </c>
      <c r="I63" s="194" t="s">
        <v>136</v>
      </c>
      <c r="J63" s="194" t="s">
        <v>72</v>
      </c>
      <c r="K63" s="195" t="s">
        <v>0</v>
      </c>
      <c r="L63" s="208" t="s">
        <v>1</v>
      </c>
    </row>
    <row r="64" spans="1:15" x14ac:dyDescent="0.25">
      <c r="A64" s="5" t="s">
        <v>21</v>
      </c>
      <c r="B64" s="86">
        <v>330.43455205999999</v>
      </c>
      <c r="C64" s="54">
        <v>51.27685287083883</v>
      </c>
      <c r="D64" s="70" t="s">
        <v>30</v>
      </c>
      <c r="I64" s="110" t="s">
        <v>35</v>
      </c>
      <c r="J64" s="91">
        <v>30.101151789999999</v>
      </c>
      <c r="K64" s="15">
        <v>4.6710984730747853</v>
      </c>
      <c r="L64" s="125" t="s">
        <v>30</v>
      </c>
    </row>
    <row r="65" spans="1:12" x14ac:dyDescent="0.25">
      <c r="A65" s="5" t="s">
        <v>2</v>
      </c>
      <c r="B65" s="86">
        <v>77.467026390000001</v>
      </c>
      <c r="C65" s="54">
        <v>12.021337628820785</v>
      </c>
      <c r="D65" s="70" t="s">
        <v>30</v>
      </c>
      <c r="I65" s="33" t="s">
        <v>36</v>
      </c>
      <c r="J65" s="92">
        <v>396.34694154000005</v>
      </c>
      <c r="K65" s="17">
        <v>61.505141276700478</v>
      </c>
      <c r="L65" s="125" t="s">
        <v>30</v>
      </c>
    </row>
    <row r="66" spans="1:12" x14ac:dyDescent="0.25">
      <c r="A66" s="5" t="s">
        <v>36</v>
      </c>
      <c r="B66" s="92">
        <v>8.4956638099999999</v>
      </c>
      <c r="C66" s="8">
        <v>1.3183576006493976</v>
      </c>
      <c r="D66" s="125" t="s">
        <v>30</v>
      </c>
      <c r="I66" s="111" t="s">
        <v>70</v>
      </c>
      <c r="J66" s="93">
        <v>79.347597870000001</v>
      </c>
      <c r="K66" s="19">
        <v>12.313164819687756</v>
      </c>
      <c r="L66" s="125" t="s">
        <v>30</v>
      </c>
    </row>
    <row r="67" spans="1:12" x14ac:dyDescent="0.25">
      <c r="A67" s="21" t="s">
        <v>40</v>
      </c>
      <c r="B67" s="94">
        <v>4.1008839999999998</v>
      </c>
      <c r="C67" s="8">
        <v>0.63637541594074731</v>
      </c>
      <c r="D67" s="125" t="s">
        <v>30</v>
      </c>
      <c r="I67" s="111" t="s">
        <v>39</v>
      </c>
      <c r="J67" s="93">
        <v>313.14736518000001</v>
      </c>
      <c r="K67" s="19">
        <v>48.594226212487747</v>
      </c>
      <c r="L67" s="125" t="s">
        <v>30</v>
      </c>
    </row>
    <row r="68" spans="1:12" x14ac:dyDescent="0.25">
      <c r="A68" s="25" t="s">
        <v>42</v>
      </c>
      <c r="B68" s="90">
        <v>420.49812625999999</v>
      </c>
      <c r="C68" s="13">
        <v>65.252923516249751</v>
      </c>
      <c r="D68" s="126" t="s">
        <v>30</v>
      </c>
      <c r="I68" s="111" t="s">
        <v>71</v>
      </c>
      <c r="J68" s="93">
        <v>3.8519784900000094</v>
      </c>
      <c r="K68" s="19">
        <v>0.59775024452497749</v>
      </c>
      <c r="L68" s="125" t="s">
        <v>30</v>
      </c>
    </row>
    <row r="69" spans="1:12" x14ac:dyDescent="0.25">
      <c r="I69" s="113" t="s">
        <v>37</v>
      </c>
      <c r="J69" s="94">
        <v>3.6451999999999998E-2</v>
      </c>
      <c r="K69" s="31">
        <v>5.6566234650558562E-3</v>
      </c>
      <c r="L69" s="125" t="s">
        <v>30</v>
      </c>
    </row>
    <row r="70" spans="1:12" x14ac:dyDescent="0.25">
      <c r="I70" s="25" t="s">
        <v>38</v>
      </c>
      <c r="J70" s="90">
        <v>426.48454533</v>
      </c>
      <c r="K70" s="26">
        <v>66.18189637324032</v>
      </c>
      <c r="L70" s="126" t="s">
        <v>30</v>
      </c>
    </row>
  </sheetData>
  <mergeCells count="10">
    <mergeCell ref="J4:L4"/>
    <mergeCell ref="J35:L35"/>
    <mergeCell ref="J51:L51"/>
    <mergeCell ref="B4:D4"/>
    <mergeCell ref="B35:D35"/>
    <mergeCell ref="J62:L62"/>
    <mergeCell ref="B51:D51"/>
    <mergeCell ref="B20:D20"/>
    <mergeCell ref="B62:D62"/>
    <mergeCell ref="J20:L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E1" workbookViewId="0">
      <selection activeCell="T8" sqref="T8"/>
    </sheetView>
  </sheetViews>
  <sheetFormatPr defaultRowHeight="15" x14ac:dyDescent="0.25"/>
  <cols>
    <col min="1" max="3" width="4.7109375" customWidth="1"/>
    <col min="4" max="4" width="69.42578125" customWidth="1"/>
    <col min="5" max="18" width="10.85546875" bestFit="1" customWidth="1"/>
    <col min="19" max="19" width="12.28515625" bestFit="1" customWidth="1"/>
    <col min="20" max="20" width="10.85546875" bestFit="1" customWidth="1"/>
    <col min="21" max="21" width="10.5703125" bestFit="1" customWidth="1"/>
    <col min="257" max="259" width="4.7109375" customWidth="1"/>
    <col min="260" max="260" width="63.7109375" customWidth="1"/>
    <col min="261" max="274" width="10.85546875" bestFit="1" customWidth="1"/>
    <col min="275" max="275" width="12.28515625" bestFit="1" customWidth="1"/>
    <col min="276" max="276" width="10.85546875" bestFit="1" customWidth="1"/>
    <col min="277" max="277" width="10.5703125" bestFit="1" customWidth="1"/>
    <col min="513" max="515" width="4.7109375" customWidth="1"/>
    <col min="516" max="516" width="63.7109375" customWidth="1"/>
    <col min="517" max="530" width="10.85546875" bestFit="1" customWidth="1"/>
    <col min="531" max="531" width="12.28515625" bestFit="1" customWidth="1"/>
    <col min="532" max="532" width="10.85546875" bestFit="1" customWidth="1"/>
    <col min="533" max="533" width="10.5703125" bestFit="1" customWidth="1"/>
    <col min="769" max="771" width="4.7109375" customWidth="1"/>
    <col min="772" max="772" width="63.7109375" customWidth="1"/>
    <col min="773" max="786" width="10.85546875" bestFit="1" customWidth="1"/>
    <col min="787" max="787" width="12.28515625" bestFit="1" customWidth="1"/>
    <col min="788" max="788" width="10.85546875" bestFit="1" customWidth="1"/>
    <col min="789" max="789" width="10.5703125" bestFit="1" customWidth="1"/>
    <col min="1025" max="1027" width="4.7109375" customWidth="1"/>
    <col min="1028" max="1028" width="63.7109375" customWidth="1"/>
    <col min="1029" max="1042" width="10.85546875" bestFit="1" customWidth="1"/>
    <col min="1043" max="1043" width="12.28515625" bestFit="1" customWidth="1"/>
    <col min="1044" max="1044" width="10.85546875" bestFit="1" customWidth="1"/>
    <col min="1045" max="1045" width="10.5703125" bestFit="1" customWidth="1"/>
    <col min="1281" max="1283" width="4.7109375" customWidth="1"/>
    <col min="1284" max="1284" width="63.7109375" customWidth="1"/>
    <col min="1285" max="1298" width="10.85546875" bestFit="1" customWidth="1"/>
    <col min="1299" max="1299" width="12.28515625" bestFit="1" customWidth="1"/>
    <col min="1300" max="1300" width="10.85546875" bestFit="1" customWidth="1"/>
    <col min="1301" max="1301" width="10.5703125" bestFit="1" customWidth="1"/>
    <col min="1537" max="1539" width="4.7109375" customWidth="1"/>
    <col min="1540" max="1540" width="63.7109375" customWidth="1"/>
    <col min="1541" max="1554" width="10.85546875" bestFit="1" customWidth="1"/>
    <col min="1555" max="1555" width="12.28515625" bestFit="1" customWidth="1"/>
    <col min="1556" max="1556" width="10.85546875" bestFit="1" customWidth="1"/>
    <col min="1557" max="1557" width="10.5703125" bestFit="1" customWidth="1"/>
    <col min="1793" max="1795" width="4.7109375" customWidth="1"/>
    <col min="1796" max="1796" width="63.7109375" customWidth="1"/>
    <col min="1797" max="1810" width="10.85546875" bestFit="1" customWidth="1"/>
    <col min="1811" max="1811" width="12.28515625" bestFit="1" customWidth="1"/>
    <col min="1812" max="1812" width="10.85546875" bestFit="1" customWidth="1"/>
    <col min="1813" max="1813" width="10.5703125" bestFit="1" customWidth="1"/>
    <col min="2049" max="2051" width="4.7109375" customWidth="1"/>
    <col min="2052" max="2052" width="63.7109375" customWidth="1"/>
    <col min="2053" max="2066" width="10.85546875" bestFit="1" customWidth="1"/>
    <col min="2067" max="2067" width="12.28515625" bestFit="1" customWidth="1"/>
    <col min="2068" max="2068" width="10.85546875" bestFit="1" customWidth="1"/>
    <col min="2069" max="2069" width="10.5703125" bestFit="1" customWidth="1"/>
    <col min="2305" max="2307" width="4.7109375" customWidth="1"/>
    <col min="2308" max="2308" width="63.7109375" customWidth="1"/>
    <col min="2309" max="2322" width="10.85546875" bestFit="1" customWidth="1"/>
    <col min="2323" max="2323" width="12.28515625" bestFit="1" customWidth="1"/>
    <col min="2324" max="2324" width="10.85546875" bestFit="1" customWidth="1"/>
    <col min="2325" max="2325" width="10.5703125" bestFit="1" customWidth="1"/>
    <col min="2561" max="2563" width="4.7109375" customWidth="1"/>
    <col min="2564" max="2564" width="63.7109375" customWidth="1"/>
    <col min="2565" max="2578" width="10.85546875" bestFit="1" customWidth="1"/>
    <col min="2579" max="2579" width="12.28515625" bestFit="1" customWidth="1"/>
    <col min="2580" max="2580" width="10.85546875" bestFit="1" customWidth="1"/>
    <col min="2581" max="2581" width="10.5703125" bestFit="1" customWidth="1"/>
    <col min="2817" max="2819" width="4.7109375" customWidth="1"/>
    <col min="2820" max="2820" width="63.7109375" customWidth="1"/>
    <col min="2821" max="2834" width="10.85546875" bestFit="1" customWidth="1"/>
    <col min="2835" max="2835" width="12.28515625" bestFit="1" customWidth="1"/>
    <col min="2836" max="2836" width="10.85546875" bestFit="1" customWidth="1"/>
    <col min="2837" max="2837" width="10.5703125" bestFit="1" customWidth="1"/>
    <col min="3073" max="3075" width="4.7109375" customWidth="1"/>
    <col min="3076" max="3076" width="63.7109375" customWidth="1"/>
    <col min="3077" max="3090" width="10.85546875" bestFit="1" customWidth="1"/>
    <col min="3091" max="3091" width="12.28515625" bestFit="1" customWidth="1"/>
    <col min="3092" max="3092" width="10.85546875" bestFit="1" customWidth="1"/>
    <col min="3093" max="3093" width="10.5703125" bestFit="1" customWidth="1"/>
    <col min="3329" max="3331" width="4.7109375" customWidth="1"/>
    <col min="3332" max="3332" width="63.7109375" customWidth="1"/>
    <col min="3333" max="3346" width="10.85546875" bestFit="1" customWidth="1"/>
    <col min="3347" max="3347" width="12.28515625" bestFit="1" customWidth="1"/>
    <col min="3348" max="3348" width="10.85546875" bestFit="1" customWidth="1"/>
    <col min="3349" max="3349" width="10.5703125" bestFit="1" customWidth="1"/>
    <col min="3585" max="3587" width="4.7109375" customWidth="1"/>
    <col min="3588" max="3588" width="63.7109375" customWidth="1"/>
    <col min="3589" max="3602" width="10.85546875" bestFit="1" customWidth="1"/>
    <col min="3603" max="3603" width="12.28515625" bestFit="1" customWidth="1"/>
    <col min="3604" max="3604" width="10.85546875" bestFit="1" customWidth="1"/>
    <col min="3605" max="3605" width="10.5703125" bestFit="1" customWidth="1"/>
    <col min="3841" max="3843" width="4.7109375" customWidth="1"/>
    <col min="3844" max="3844" width="63.7109375" customWidth="1"/>
    <col min="3845" max="3858" width="10.85546875" bestFit="1" customWidth="1"/>
    <col min="3859" max="3859" width="12.28515625" bestFit="1" customWidth="1"/>
    <col min="3860" max="3860" width="10.85546875" bestFit="1" customWidth="1"/>
    <col min="3861" max="3861" width="10.5703125" bestFit="1" customWidth="1"/>
    <col min="4097" max="4099" width="4.7109375" customWidth="1"/>
    <col min="4100" max="4100" width="63.7109375" customWidth="1"/>
    <col min="4101" max="4114" width="10.85546875" bestFit="1" customWidth="1"/>
    <col min="4115" max="4115" width="12.28515625" bestFit="1" customWidth="1"/>
    <col min="4116" max="4116" width="10.85546875" bestFit="1" customWidth="1"/>
    <col min="4117" max="4117" width="10.5703125" bestFit="1" customWidth="1"/>
    <col min="4353" max="4355" width="4.7109375" customWidth="1"/>
    <col min="4356" max="4356" width="63.7109375" customWidth="1"/>
    <col min="4357" max="4370" width="10.85546875" bestFit="1" customWidth="1"/>
    <col min="4371" max="4371" width="12.28515625" bestFit="1" customWidth="1"/>
    <col min="4372" max="4372" width="10.85546875" bestFit="1" customWidth="1"/>
    <col min="4373" max="4373" width="10.5703125" bestFit="1" customWidth="1"/>
    <col min="4609" max="4611" width="4.7109375" customWidth="1"/>
    <col min="4612" max="4612" width="63.7109375" customWidth="1"/>
    <col min="4613" max="4626" width="10.85546875" bestFit="1" customWidth="1"/>
    <col min="4627" max="4627" width="12.28515625" bestFit="1" customWidth="1"/>
    <col min="4628" max="4628" width="10.85546875" bestFit="1" customWidth="1"/>
    <col min="4629" max="4629" width="10.5703125" bestFit="1" customWidth="1"/>
    <col min="4865" max="4867" width="4.7109375" customWidth="1"/>
    <col min="4868" max="4868" width="63.7109375" customWidth="1"/>
    <col min="4869" max="4882" width="10.85546875" bestFit="1" customWidth="1"/>
    <col min="4883" max="4883" width="12.28515625" bestFit="1" customWidth="1"/>
    <col min="4884" max="4884" width="10.85546875" bestFit="1" customWidth="1"/>
    <col min="4885" max="4885" width="10.5703125" bestFit="1" customWidth="1"/>
    <col min="5121" max="5123" width="4.7109375" customWidth="1"/>
    <col min="5124" max="5124" width="63.7109375" customWidth="1"/>
    <col min="5125" max="5138" width="10.85546875" bestFit="1" customWidth="1"/>
    <col min="5139" max="5139" width="12.28515625" bestFit="1" customWidth="1"/>
    <col min="5140" max="5140" width="10.85546875" bestFit="1" customWidth="1"/>
    <col min="5141" max="5141" width="10.5703125" bestFit="1" customWidth="1"/>
    <col min="5377" max="5379" width="4.7109375" customWidth="1"/>
    <col min="5380" max="5380" width="63.7109375" customWidth="1"/>
    <col min="5381" max="5394" width="10.85546875" bestFit="1" customWidth="1"/>
    <col min="5395" max="5395" width="12.28515625" bestFit="1" customWidth="1"/>
    <col min="5396" max="5396" width="10.85546875" bestFit="1" customWidth="1"/>
    <col min="5397" max="5397" width="10.5703125" bestFit="1" customWidth="1"/>
    <col min="5633" max="5635" width="4.7109375" customWidth="1"/>
    <col min="5636" max="5636" width="63.7109375" customWidth="1"/>
    <col min="5637" max="5650" width="10.85546875" bestFit="1" customWidth="1"/>
    <col min="5651" max="5651" width="12.28515625" bestFit="1" customWidth="1"/>
    <col min="5652" max="5652" width="10.85546875" bestFit="1" customWidth="1"/>
    <col min="5653" max="5653" width="10.5703125" bestFit="1" customWidth="1"/>
    <col min="5889" max="5891" width="4.7109375" customWidth="1"/>
    <col min="5892" max="5892" width="63.7109375" customWidth="1"/>
    <col min="5893" max="5906" width="10.85546875" bestFit="1" customWidth="1"/>
    <col min="5907" max="5907" width="12.28515625" bestFit="1" customWidth="1"/>
    <col min="5908" max="5908" width="10.85546875" bestFit="1" customWidth="1"/>
    <col min="5909" max="5909" width="10.5703125" bestFit="1" customWidth="1"/>
    <col min="6145" max="6147" width="4.7109375" customWidth="1"/>
    <col min="6148" max="6148" width="63.7109375" customWidth="1"/>
    <col min="6149" max="6162" width="10.85546875" bestFit="1" customWidth="1"/>
    <col min="6163" max="6163" width="12.28515625" bestFit="1" customWidth="1"/>
    <col min="6164" max="6164" width="10.85546875" bestFit="1" customWidth="1"/>
    <col min="6165" max="6165" width="10.5703125" bestFit="1" customWidth="1"/>
    <col min="6401" max="6403" width="4.7109375" customWidth="1"/>
    <col min="6404" max="6404" width="63.7109375" customWidth="1"/>
    <col min="6405" max="6418" width="10.85546875" bestFit="1" customWidth="1"/>
    <col min="6419" max="6419" width="12.28515625" bestFit="1" customWidth="1"/>
    <col min="6420" max="6420" width="10.85546875" bestFit="1" customWidth="1"/>
    <col min="6421" max="6421" width="10.5703125" bestFit="1" customWidth="1"/>
    <col min="6657" max="6659" width="4.7109375" customWidth="1"/>
    <col min="6660" max="6660" width="63.7109375" customWidth="1"/>
    <col min="6661" max="6674" width="10.85546875" bestFit="1" customWidth="1"/>
    <col min="6675" max="6675" width="12.28515625" bestFit="1" customWidth="1"/>
    <col min="6676" max="6676" width="10.85546875" bestFit="1" customWidth="1"/>
    <col min="6677" max="6677" width="10.5703125" bestFit="1" customWidth="1"/>
    <col min="6913" max="6915" width="4.7109375" customWidth="1"/>
    <col min="6916" max="6916" width="63.7109375" customWidth="1"/>
    <col min="6917" max="6930" width="10.85546875" bestFit="1" customWidth="1"/>
    <col min="6931" max="6931" width="12.28515625" bestFit="1" customWidth="1"/>
    <col min="6932" max="6932" width="10.85546875" bestFit="1" customWidth="1"/>
    <col min="6933" max="6933" width="10.5703125" bestFit="1" customWidth="1"/>
    <col min="7169" max="7171" width="4.7109375" customWidth="1"/>
    <col min="7172" max="7172" width="63.7109375" customWidth="1"/>
    <col min="7173" max="7186" width="10.85546875" bestFit="1" customWidth="1"/>
    <col min="7187" max="7187" width="12.28515625" bestFit="1" customWidth="1"/>
    <col min="7188" max="7188" width="10.85546875" bestFit="1" customWidth="1"/>
    <col min="7189" max="7189" width="10.5703125" bestFit="1" customWidth="1"/>
    <col min="7425" max="7427" width="4.7109375" customWidth="1"/>
    <col min="7428" max="7428" width="63.7109375" customWidth="1"/>
    <col min="7429" max="7442" width="10.85546875" bestFit="1" customWidth="1"/>
    <col min="7443" max="7443" width="12.28515625" bestFit="1" customWidth="1"/>
    <col min="7444" max="7444" width="10.85546875" bestFit="1" customWidth="1"/>
    <col min="7445" max="7445" width="10.5703125" bestFit="1" customWidth="1"/>
    <col min="7681" max="7683" width="4.7109375" customWidth="1"/>
    <col min="7684" max="7684" width="63.7109375" customWidth="1"/>
    <col min="7685" max="7698" width="10.85546875" bestFit="1" customWidth="1"/>
    <col min="7699" max="7699" width="12.28515625" bestFit="1" customWidth="1"/>
    <col min="7700" max="7700" width="10.85546875" bestFit="1" customWidth="1"/>
    <col min="7701" max="7701" width="10.5703125" bestFit="1" customWidth="1"/>
    <col min="7937" max="7939" width="4.7109375" customWidth="1"/>
    <col min="7940" max="7940" width="63.7109375" customWidth="1"/>
    <col min="7941" max="7954" width="10.85546875" bestFit="1" customWidth="1"/>
    <col min="7955" max="7955" width="12.28515625" bestFit="1" customWidth="1"/>
    <col min="7956" max="7956" width="10.85546875" bestFit="1" customWidth="1"/>
    <col min="7957" max="7957" width="10.5703125" bestFit="1" customWidth="1"/>
    <col min="8193" max="8195" width="4.7109375" customWidth="1"/>
    <col min="8196" max="8196" width="63.7109375" customWidth="1"/>
    <col min="8197" max="8210" width="10.85546875" bestFit="1" customWidth="1"/>
    <col min="8211" max="8211" width="12.28515625" bestFit="1" customWidth="1"/>
    <col min="8212" max="8212" width="10.85546875" bestFit="1" customWidth="1"/>
    <col min="8213" max="8213" width="10.5703125" bestFit="1" customWidth="1"/>
    <col min="8449" max="8451" width="4.7109375" customWidth="1"/>
    <col min="8452" max="8452" width="63.7109375" customWidth="1"/>
    <col min="8453" max="8466" width="10.85546875" bestFit="1" customWidth="1"/>
    <col min="8467" max="8467" width="12.28515625" bestFit="1" customWidth="1"/>
    <col min="8468" max="8468" width="10.85546875" bestFit="1" customWidth="1"/>
    <col min="8469" max="8469" width="10.5703125" bestFit="1" customWidth="1"/>
    <col min="8705" max="8707" width="4.7109375" customWidth="1"/>
    <col min="8708" max="8708" width="63.7109375" customWidth="1"/>
    <col min="8709" max="8722" width="10.85546875" bestFit="1" customWidth="1"/>
    <col min="8723" max="8723" width="12.28515625" bestFit="1" customWidth="1"/>
    <col min="8724" max="8724" width="10.85546875" bestFit="1" customWidth="1"/>
    <col min="8725" max="8725" width="10.5703125" bestFit="1" customWidth="1"/>
    <col min="8961" max="8963" width="4.7109375" customWidth="1"/>
    <col min="8964" max="8964" width="63.7109375" customWidth="1"/>
    <col min="8965" max="8978" width="10.85546875" bestFit="1" customWidth="1"/>
    <col min="8979" max="8979" width="12.28515625" bestFit="1" customWidth="1"/>
    <col min="8980" max="8980" width="10.85546875" bestFit="1" customWidth="1"/>
    <col min="8981" max="8981" width="10.5703125" bestFit="1" customWidth="1"/>
    <col min="9217" max="9219" width="4.7109375" customWidth="1"/>
    <col min="9220" max="9220" width="63.7109375" customWidth="1"/>
    <col min="9221" max="9234" width="10.85546875" bestFit="1" customWidth="1"/>
    <col min="9235" max="9235" width="12.28515625" bestFit="1" customWidth="1"/>
    <col min="9236" max="9236" width="10.85546875" bestFit="1" customWidth="1"/>
    <col min="9237" max="9237" width="10.5703125" bestFit="1" customWidth="1"/>
    <col min="9473" max="9475" width="4.7109375" customWidth="1"/>
    <col min="9476" max="9476" width="63.7109375" customWidth="1"/>
    <col min="9477" max="9490" width="10.85546875" bestFit="1" customWidth="1"/>
    <col min="9491" max="9491" width="12.28515625" bestFit="1" customWidth="1"/>
    <col min="9492" max="9492" width="10.85546875" bestFit="1" customWidth="1"/>
    <col min="9493" max="9493" width="10.5703125" bestFit="1" customWidth="1"/>
    <col min="9729" max="9731" width="4.7109375" customWidth="1"/>
    <col min="9732" max="9732" width="63.7109375" customWidth="1"/>
    <col min="9733" max="9746" width="10.85546875" bestFit="1" customWidth="1"/>
    <col min="9747" max="9747" width="12.28515625" bestFit="1" customWidth="1"/>
    <col min="9748" max="9748" width="10.85546875" bestFit="1" customWidth="1"/>
    <col min="9749" max="9749" width="10.5703125" bestFit="1" customWidth="1"/>
    <col min="9985" max="9987" width="4.7109375" customWidth="1"/>
    <col min="9988" max="9988" width="63.7109375" customWidth="1"/>
    <col min="9989" max="10002" width="10.85546875" bestFit="1" customWidth="1"/>
    <col min="10003" max="10003" width="12.28515625" bestFit="1" customWidth="1"/>
    <col min="10004" max="10004" width="10.85546875" bestFit="1" customWidth="1"/>
    <col min="10005" max="10005" width="10.5703125" bestFit="1" customWidth="1"/>
    <col min="10241" max="10243" width="4.7109375" customWidth="1"/>
    <col min="10244" max="10244" width="63.7109375" customWidth="1"/>
    <col min="10245" max="10258" width="10.85546875" bestFit="1" customWidth="1"/>
    <col min="10259" max="10259" width="12.28515625" bestFit="1" customWidth="1"/>
    <col min="10260" max="10260" width="10.85546875" bestFit="1" customWidth="1"/>
    <col min="10261" max="10261" width="10.5703125" bestFit="1" customWidth="1"/>
    <col min="10497" max="10499" width="4.7109375" customWidth="1"/>
    <col min="10500" max="10500" width="63.7109375" customWidth="1"/>
    <col min="10501" max="10514" width="10.85546875" bestFit="1" customWidth="1"/>
    <col min="10515" max="10515" width="12.28515625" bestFit="1" customWidth="1"/>
    <col min="10516" max="10516" width="10.85546875" bestFit="1" customWidth="1"/>
    <col min="10517" max="10517" width="10.5703125" bestFit="1" customWidth="1"/>
    <col min="10753" max="10755" width="4.7109375" customWidth="1"/>
    <col min="10756" max="10756" width="63.7109375" customWidth="1"/>
    <col min="10757" max="10770" width="10.85546875" bestFit="1" customWidth="1"/>
    <col min="10771" max="10771" width="12.28515625" bestFit="1" customWidth="1"/>
    <col min="10772" max="10772" width="10.85546875" bestFit="1" customWidth="1"/>
    <col min="10773" max="10773" width="10.5703125" bestFit="1" customWidth="1"/>
    <col min="11009" max="11011" width="4.7109375" customWidth="1"/>
    <col min="11012" max="11012" width="63.7109375" customWidth="1"/>
    <col min="11013" max="11026" width="10.85546875" bestFit="1" customWidth="1"/>
    <col min="11027" max="11027" width="12.28515625" bestFit="1" customWidth="1"/>
    <col min="11028" max="11028" width="10.85546875" bestFit="1" customWidth="1"/>
    <col min="11029" max="11029" width="10.5703125" bestFit="1" customWidth="1"/>
    <col min="11265" max="11267" width="4.7109375" customWidth="1"/>
    <col min="11268" max="11268" width="63.7109375" customWidth="1"/>
    <col min="11269" max="11282" width="10.85546875" bestFit="1" customWidth="1"/>
    <col min="11283" max="11283" width="12.28515625" bestFit="1" customWidth="1"/>
    <col min="11284" max="11284" width="10.85546875" bestFit="1" customWidth="1"/>
    <col min="11285" max="11285" width="10.5703125" bestFit="1" customWidth="1"/>
    <col min="11521" max="11523" width="4.7109375" customWidth="1"/>
    <col min="11524" max="11524" width="63.7109375" customWidth="1"/>
    <col min="11525" max="11538" width="10.85546875" bestFit="1" customWidth="1"/>
    <col min="11539" max="11539" width="12.28515625" bestFit="1" customWidth="1"/>
    <col min="11540" max="11540" width="10.85546875" bestFit="1" customWidth="1"/>
    <col min="11541" max="11541" width="10.5703125" bestFit="1" customWidth="1"/>
    <col min="11777" max="11779" width="4.7109375" customWidth="1"/>
    <col min="11780" max="11780" width="63.7109375" customWidth="1"/>
    <col min="11781" max="11794" width="10.85546875" bestFit="1" customWidth="1"/>
    <col min="11795" max="11795" width="12.28515625" bestFit="1" customWidth="1"/>
    <col min="11796" max="11796" width="10.85546875" bestFit="1" customWidth="1"/>
    <col min="11797" max="11797" width="10.5703125" bestFit="1" customWidth="1"/>
    <col min="12033" max="12035" width="4.7109375" customWidth="1"/>
    <col min="12036" max="12036" width="63.7109375" customWidth="1"/>
    <col min="12037" max="12050" width="10.85546875" bestFit="1" customWidth="1"/>
    <col min="12051" max="12051" width="12.28515625" bestFit="1" customWidth="1"/>
    <col min="12052" max="12052" width="10.85546875" bestFit="1" customWidth="1"/>
    <col min="12053" max="12053" width="10.5703125" bestFit="1" customWidth="1"/>
    <col min="12289" max="12291" width="4.7109375" customWidth="1"/>
    <col min="12292" max="12292" width="63.7109375" customWidth="1"/>
    <col min="12293" max="12306" width="10.85546875" bestFit="1" customWidth="1"/>
    <col min="12307" max="12307" width="12.28515625" bestFit="1" customWidth="1"/>
    <col min="12308" max="12308" width="10.85546875" bestFit="1" customWidth="1"/>
    <col min="12309" max="12309" width="10.5703125" bestFit="1" customWidth="1"/>
    <col min="12545" max="12547" width="4.7109375" customWidth="1"/>
    <col min="12548" max="12548" width="63.7109375" customWidth="1"/>
    <col min="12549" max="12562" width="10.85546875" bestFit="1" customWidth="1"/>
    <col min="12563" max="12563" width="12.28515625" bestFit="1" customWidth="1"/>
    <col min="12564" max="12564" width="10.85546875" bestFit="1" customWidth="1"/>
    <col min="12565" max="12565" width="10.5703125" bestFit="1" customWidth="1"/>
    <col min="12801" max="12803" width="4.7109375" customWidth="1"/>
    <col min="12804" max="12804" width="63.7109375" customWidth="1"/>
    <col min="12805" max="12818" width="10.85546875" bestFit="1" customWidth="1"/>
    <col min="12819" max="12819" width="12.28515625" bestFit="1" customWidth="1"/>
    <col min="12820" max="12820" width="10.85546875" bestFit="1" customWidth="1"/>
    <col min="12821" max="12821" width="10.5703125" bestFit="1" customWidth="1"/>
    <col min="13057" max="13059" width="4.7109375" customWidth="1"/>
    <col min="13060" max="13060" width="63.7109375" customWidth="1"/>
    <col min="13061" max="13074" width="10.85546875" bestFit="1" customWidth="1"/>
    <col min="13075" max="13075" width="12.28515625" bestFit="1" customWidth="1"/>
    <col min="13076" max="13076" width="10.85546875" bestFit="1" customWidth="1"/>
    <col min="13077" max="13077" width="10.5703125" bestFit="1" customWidth="1"/>
    <col min="13313" max="13315" width="4.7109375" customWidth="1"/>
    <col min="13316" max="13316" width="63.7109375" customWidth="1"/>
    <col min="13317" max="13330" width="10.85546875" bestFit="1" customWidth="1"/>
    <col min="13331" max="13331" width="12.28515625" bestFit="1" customWidth="1"/>
    <col min="13332" max="13332" width="10.85546875" bestFit="1" customWidth="1"/>
    <col min="13333" max="13333" width="10.5703125" bestFit="1" customWidth="1"/>
    <col min="13569" max="13571" width="4.7109375" customWidth="1"/>
    <col min="13572" max="13572" width="63.7109375" customWidth="1"/>
    <col min="13573" max="13586" width="10.85546875" bestFit="1" customWidth="1"/>
    <col min="13587" max="13587" width="12.28515625" bestFit="1" customWidth="1"/>
    <col min="13588" max="13588" width="10.85546875" bestFit="1" customWidth="1"/>
    <col min="13589" max="13589" width="10.5703125" bestFit="1" customWidth="1"/>
    <col min="13825" max="13827" width="4.7109375" customWidth="1"/>
    <col min="13828" max="13828" width="63.7109375" customWidth="1"/>
    <col min="13829" max="13842" width="10.85546875" bestFit="1" customWidth="1"/>
    <col min="13843" max="13843" width="12.28515625" bestFit="1" customWidth="1"/>
    <col min="13844" max="13844" width="10.85546875" bestFit="1" customWidth="1"/>
    <col min="13845" max="13845" width="10.5703125" bestFit="1" customWidth="1"/>
    <col min="14081" max="14083" width="4.7109375" customWidth="1"/>
    <col min="14084" max="14084" width="63.7109375" customWidth="1"/>
    <col min="14085" max="14098" width="10.85546875" bestFit="1" customWidth="1"/>
    <col min="14099" max="14099" width="12.28515625" bestFit="1" customWidth="1"/>
    <col min="14100" max="14100" width="10.85546875" bestFit="1" customWidth="1"/>
    <col min="14101" max="14101" width="10.5703125" bestFit="1" customWidth="1"/>
    <col min="14337" max="14339" width="4.7109375" customWidth="1"/>
    <col min="14340" max="14340" width="63.7109375" customWidth="1"/>
    <col min="14341" max="14354" width="10.85546875" bestFit="1" customWidth="1"/>
    <col min="14355" max="14355" width="12.28515625" bestFit="1" customWidth="1"/>
    <col min="14356" max="14356" width="10.85546875" bestFit="1" customWidth="1"/>
    <col min="14357" max="14357" width="10.5703125" bestFit="1" customWidth="1"/>
    <col min="14593" max="14595" width="4.7109375" customWidth="1"/>
    <col min="14596" max="14596" width="63.7109375" customWidth="1"/>
    <col min="14597" max="14610" width="10.85546875" bestFit="1" customWidth="1"/>
    <col min="14611" max="14611" width="12.28515625" bestFit="1" customWidth="1"/>
    <col min="14612" max="14612" width="10.85546875" bestFit="1" customWidth="1"/>
    <col min="14613" max="14613" width="10.5703125" bestFit="1" customWidth="1"/>
    <col min="14849" max="14851" width="4.7109375" customWidth="1"/>
    <col min="14852" max="14852" width="63.7109375" customWidth="1"/>
    <col min="14853" max="14866" width="10.85546875" bestFit="1" customWidth="1"/>
    <col min="14867" max="14867" width="12.28515625" bestFit="1" customWidth="1"/>
    <col min="14868" max="14868" width="10.85546875" bestFit="1" customWidth="1"/>
    <col min="14869" max="14869" width="10.5703125" bestFit="1" customWidth="1"/>
    <col min="15105" max="15107" width="4.7109375" customWidth="1"/>
    <col min="15108" max="15108" width="63.7109375" customWidth="1"/>
    <col min="15109" max="15122" width="10.85546875" bestFit="1" customWidth="1"/>
    <col min="15123" max="15123" width="12.28515625" bestFit="1" customWidth="1"/>
    <col min="15124" max="15124" width="10.85546875" bestFit="1" customWidth="1"/>
    <col min="15125" max="15125" width="10.5703125" bestFit="1" customWidth="1"/>
    <col min="15361" max="15363" width="4.7109375" customWidth="1"/>
    <col min="15364" max="15364" width="63.7109375" customWidth="1"/>
    <col min="15365" max="15378" width="10.85546875" bestFit="1" customWidth="1"/>
    <col min="15379" max="15379" width="12.28515625" bestFit="1" customWidth="1"/>
    <col min="15380" max="15380" width="10.85546875" bestFit="1" customWidth="1"/>
    <col min="15381" max="15381" width="10.5703125" bestFit="1" customWidth="1"/>
    <col min="15617" max="15619" width="4.7109375" customWidth="1"/>
    <col min="15620" max="15620" width="63.7109375" customWidth="1"/>
    <col min="15621" max="15634" width="10.85546875" bestFit="1" customWidth="1"/>
    <col min="15635" max="15635" width="12.28515625" bestFit="1" customWidth="1"/>
    <col min="15636" max="15636" width="10.85546875" bestFit="1" customWidth="1"/>
    <col min="15637" max="15637" width="10.5703125" bestFit="1" customWidth="1"/>
    <col min="15873" max="15875" width="4.7109375" customWidth="1"/>
    <col min="15876" max="15876" width="63.7109375" customWidth="1"/>
    <col min="15877" max="15890" width="10.85546875" bestFit="1" customWidth="1"/>
    <col min="15891" max="15891" width="12.28515625" bestFit="1" customWidth="1"/>
    <col min="15892" max="15892" width="10.85546875" bestFit="1" customWidth="1"/>
    <col min="15893" max="15893" width="10.5703125" bestFit="1" customWidth="1"/>
    <col min="16129" max="16131" width="4.7109375" customWidth="1"/>
    <col min="16132" max="16132" width="63.7109375" customWidth="1"/>
    <col min="16133" max="16146" width="10.85546875" bestFit="1" customWidth="1"/>
    <col min="16147" max="16147" width="12.28515625" bestFit="1" customWidth="1"/>
    <col min="16148" max="16148" width="10.85546875" bestFit="1" customWidth="1"/>
    <col min="16149" max="16149" width="10.5703125" bestFit="1" customWidth="1"/>
  </cols>
  <sheetData>
    <row r="1" spans="1:22" ht="18" customHeight="1" x14ac:dyDescent="0.25">
      <c r="A1" s="293"/>
      <c r="B1" s="294"/>
      <c r="C1" s="294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3"/>
    </row>
    <row r="2" spans="1:22" ht="15.75" customHeight="1" x14ac:dyDescent="0.25">
      <c r="A2" s="293"/>
      <c r="B2" s="294"/>
      <c r="C2" s="294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3"/>
    </row>
    <row r="3" spans="1:22" s="296" customFormat="1" ht="18" customHeight="1" x14ac:dyDescent="0.25">
      <c r="A3" s="293"/>
      <c r="B3" s="294"/>
      <c r="C3" s="294"/>
      <c r="D3" s="200" t="s">
        <v>59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3"/>
    </row>
    <row r="4" spans="1:22" s="296" customFormat="1" ht="18" customHeight="1" x14ac:dyDescent="0.25">
      <c r="A4" s="293"/>
      <c r="B4" s="294"/>
      <c r="C4" s="294"/>
      <c r="D4" s="294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3"/>
    </row>
    <row r="5" spans="1:22" ht="18.75" customHeight="1" x14ac:dyDescent="0.25">
      <c r="A5" s="293"/>
      <c r="B5" s="311"/>
      <c r="C5" s="297"/>
      <c r="D5" s="313" t="s">
        <v>157</v>
      </c>
      <c r="E5" s="325" t="s">
        <v>93</v>
      </c>
      <c r="F5" s="325" t="s">
        <v>95</v>
      </c>
      <c r="G5" s="325" t="s">
        <v>96</v>
      </c>
      <c r="H5" s="325" t="s">
        <v>97</v>
      </c>
      <c r="I5" s="325" t="s">
        <v>99</v>
      </c>
      <c r="J5" s="325" t="s">
        <v>101</v>
      </c>
      <c r="K5" s="325" t="s">
        <v>103</v>
      </c>
      <c r="L5" s="325" t="s">
        <v>105</v>
      </c>
      <c r="M5" s="325" t="s">
        <v>107</v>
      </c>
      <c r="N5" s="325" t="s">
        <v>109</v>
      </c>
      <c r="O5" s="325" t="s">
        <v>111</v>
      </c>
      <c r="P5" s="325" t="s">
        <v>113</v>
      </c>
      <c r="Q5" s="325" t="s">
        <v>114</v>
      </c>
      <c r="R5" s="325" t="s">
        <v>115</v>
      </c>
      <c r="S5" s="325" t="s">
        <v>117</v>
      </c>
      <c r="T5" s="325" t="s">
        <v>119</v>
      </c>
      <c r="U5" s="327" t="s">
        <v>44</v>
      </c>
      <c r="V5" s="293"/>
    </row>
    <row r="6" spans="1:22" x14ac:dyDescent="0.25">
      <c r="A6" s="293"/>
      <c r="B6" s="293"/>
      <c r="C6" s="293"/>
      <c r="D6" s="323" t="s">
        <v>158</v>
      </c>
      <c r="E6" s="298">
        <v>379980</v>
      </c>
      <c r="F6" s="298">
        <v>353092</v>
      </c>
      <c r="G6" s="298">
        <v>304352</v>
      </c>
      <c r="H6" s="298">
        <v>268045</v>
      </c>
      <c r="I6" s="298">
        <v>692075</v>
      </c>
      <c r="J6" s="298">
        <v>311555</v>
      </c>
      <c r="K6" s="298">
        <v>541794</v>
      </c>
      <c r="L6" s="298">
        <v>200156</v>
      </c>
      <c r="M6" s="298">
        <v>181873</v>
      </c>
      <c r="N6" s="298">
        <v>386130</v>
      </c>
      <c r="O6" s="298">
        <v>235113</v>
      </c>
      <c r="P6" s="298">
        <v>580961</v>
      </c>
      <c r="Q6" s="298">
        <v>206382</v>
      </c>
      <c r="R6" s="298">
        <v>532238</v>
      </c>
      <c r="S6" s="298">
        <v>1138697</v>
      </c>
      <c r="T6" s="298">
        <v>146832</v>
      </c>
      <c r="U6" s="299">
        <v>6459275</v>
      </c>
      <c r="V6" s="293"/>
    </row>
    <row r="7" spans="1:22" ht="15.75" x14ac:dyDescent="0.25">
      <c r="A7" s="293"/>
      <c r="B7" s="293"/>
      <c r="C7" s="293"/>
      <c r="D7" s="293"/>
      <c r="E7" s="316" t="s">
        <v>536</v>
      </c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3"/>
    </row>
    <row r="8" spans="1:22" ht="15.75" x14ac:dyDescent="0.25">
      <c r="A8" s="293"/>
      <c r="B8" s="293"/>
      <c r="C8" s="293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3"/>
    </row>
    <row r="9" spans="1:22" ht="21.75" customHeight="1" x14ac:dyDescent="0.25">
      <c r="A9" s="293"/>
      <c r="B9" s="330" t="s">
        <v>539</v>
      </c>
      <c r="C9" s="300"/>
      <c r="D9" s="301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3"/>
    </row>
    <row r="10" spans="1:22" s="293" customFormat="1" ht="15.75" x14ac:dyDescent="0.25">
      <c r="D10" s="303"/>
      <c r="E10" s="295"/>
      <c r="F10" s="295"/>
      <c r="G10" s="295"/>
      <c r="H10" s="295"/>
      <c r="I10" s="295"/>
      <c r="J10" s="295"/>
      <c r="K10" s="295"/>
      <c r="N10" s="295"/>
      <c r="O10" s="295"/>
      <c r="P10" s="295"/>
      <c r="Q10" s="295"/>
      <c r="R10" s="295"/>
    </row>
    <row r="11" spans="1:22" ht="15.75" x14ac:dyDescent="0.25">
      <c r="A11" s="293"/>
      <c r="B11" s="312" t="s">
        <v>196</v>
      </c>
      <c r="C11" s="301"/>
      <c r="D11" s="301"/>
      <c r="F11" s="293"/>
      <c r="G11" s="293"/>
      <c r="H11" s="293"/>
      <c r="I11" s="293"/>
      <c r="J11" s="293"/>
      <c r="K11" s="293"/>
      <c r="L11" s="293"/>
      <c r="M11" s="293"/>
      <c r="N11" s="295"/>
      <c r="O11" s="295"/>
      <c r="P11" s="295"/>
      <c r="Q11" s="295"/>
      <c r="R11" s="295"/>
      <c r="S11" s="293"/>
      <c r="T11" s="293"/>
      <c r="U11" s="293"/>
      <c r="V11" s="293"/>
    </row>
    <row r="12" spans="1:22" s="293" customFormat="1" ht="16.5" customHeight="1" x14ac:dyDescent="0.2">
      <c r="B12" s="304"/>
      <c r="C12" s="304"/>
      <c r="D12" s="304"/>
      <c r="E12" s="326">
        <v>2016</v>
      </c>
      <c r="F12" s="326">
        <v>2016</v>
      </c>
      <c r="G12" s="326">
        <v>2016</v>
      </c>
      <c r="H12" s="326">
        <v>2016</v>
      </c>
      <c r="I12" s="326">
        <v>2016</v>
      </c>
      <c r="J12" s="326">
        <v>2016</v>
      </c>
      <c r="K12" s="326">
        <v>2016</v>
      </c>
      <c r="L12" s="326">
        <v>2016</v>
      </c>
      <c r="M12" s="326">
        <v>2016</v>
      </c>
      <c r="N12" s="326">
        <v>2016</v>
      </c>
      <c r="O12" s="326">
        <v>2016</v>
      </c>
      <c r="P12" s="326">
        <v>2016</v>
      </c>
      <c r="Q12" s="326">
        <v>2016</v>
      </c>
      <c r="R12" s="326">
        <v>2016</v>
      </c>
      <c r="S12" s="326">
        <v>2016</v>
      </c>
      <c r="T12" s="326">
        <v>2016</v>
      </c>
    </row>
    <row r="13" spans="1:22" ht="15" customHeight="1" x14ac:dyDescent="0.25">
      <c r="A13" s="293"/>
      <c r="B13" s="293"/>
      <c r="C13" s="324"/>
      <c r="D13" s="325" t="s">
        <v>542</v>
      </c>
      <c r="E13" s="325" t="s">
        <v>93</v>
      </c>
      <c r="F13" s="325" t="s">
        <v>95</v>
      </c>
      <c r="G13" s="325" t="s">
        <v>96</v>
      </c>
      <c r="H13" s="325" t="s">
        <v>97</v>
      </c>
      <c r="I13" s="325" t="s">
        <v>99</v>
      </c>
      <c r="J13" s="325" t="s">
        <v>101</v>
      </c>
      <c r="K13" s="325" t="s">
        <v>103</v>
      </c>
      <c r="L13" s="325" t="s">
        <v>105</v>
      </c>
      <c r="M13" s="325" t="s">
        <v>107</v>
      </c>
      <c r="N13" s="325" t="s">
        <v>109</v>
      </c>
      <c r="O13" s="325" t="s">
        <v>111</v>
      </c>
      <c r="P13" s="325" t="s">
        <v>113</v>
      </c>
      <c r="Q13" s="325" t="s">
        <v>114</v>
      </c>
      <c r="R13" s="325" t="s">
        <v>115</v>
      </c>
      <c r="S13" s="325" t="s">
        <v>117</v>
      </c>
      <c r="T13" s="325" t="s">
        <v>119</v>
      </c>
      <c r="U13" s="293"/>
      <c r="V13" s="293"/>
    </row>
    <row r="14" spans="1:22" ht="15" customHeight="1" x14ac:dyDescent="0.25">
      <c r="A14" s="293"/>
      <c r="B14" s="293"/>
      <c r="C14" s="324" t="s">
        <v>159</v>
      </c>
      <c r="D14" s="324" t="s">
        <v>160</v>
      </c>
      <c r="E14" s="305">
        <v>350.79037317753568</v>
      </c>
      <c r="F14" s="305">
        <v>310.53890204252718</v>
      </c>
      <c r="G14" s="305">
        <v>429.02973530648723</v>
      </c>
      <c r="H14" s="305">
        <v>387.85659497472437</v>
      </c>
      <c r="I14" s="305">
        <v>595.33600404580432</v>
      </c>
      <c r="J14" s="306">
        <v>390.72819887339313</v>
      </c>
      <c r="K14" s="306">
        <v>554.68081226443996</v>
      </c>
      <c r="L14" s="306">
        <v>630.13835208537341</v>
      </c>
      <c r="M14" s="306">
        <v>327.9315401406476</v>
      </c>
      <c r="N14" s="306">
        <v>432.36309533058812</v>
      </c>
      <c r="O14" s="306">
        <v>402.69643958437007</v>
      </c>
      <c r="P14" s="306">
        <v>358.18520348181721</v>
      </c>
      <c r="Q14" s="306">
        <v>405.71324049577964</v>
      </c>
      <c r="R14" s="306">
        <v>651.1784483633262</v>
      </c>
      <c r="S14" s="306">
        <v>782.92049421400077</v>
      </c>
      <c r="T14" s="306">
        <v>494.28523073989322</v>
      </c>
      <c r="U14" s="293"/>
      <c r="V14" s="293"/>
    </row>
    <row r="15" spans="1:22" ht="15" customHeight="1" x14ac:dyDescent="0.25">
      <c r="A15" s="293"/>
      <c r="B15" s="293"/>
      <c r="C15" s="324" t="s">
        <v>159</v>
      </c>
      <c r="D15" s="324" t="s">
        <v>161</v>
      </c>
      <c r="E15" s="305">
        <v>127.53381756934576</v>
      </c>
      <c r="F15" s="305">
        <v>114.06959659238952</v>
      </c>
      <c r="G15" s="305">
        <v>183.47470691830512</v>
      </c>
      <c r="H15" s="305">
        <v>142.29830065847153</v>
      </c>
      <c r="I15" s="305">
        <v>259.13678719791932</v>
      </c>
      <c r="J15" s="306">
        <v>166.5533308725586</v>
      </c>
      <c r="K15" s="306">
        <v>241.70528835682936</v>
      </c>
      <c r="L15" s="306">
        <v>302.56215152181301</v>
      </c>
      <c r="M15" s="306">
        <v>93.709693027552191</v>
      </c>
      <c r="N15" s="306">
        <v>171.85138942843085</v>
      </c>
      <c r="O15" s="306">
        <v>171.26201018233786</v>
      </c>
      <c r="P15" s="306">
        <v>121.39156156781608</v>
      </c>
      <c r="Q15" s="306">
        <v>159.7981025477028</v>
      </c>
      <c r="R15" s="306">
        <v>224.83171626227363</v>
      </c>
      <c r="S15" s="306">
        <v>108.70947407431477</v>
      </c>
      <c r="T15" s="306">
        <v>183.55058842759072</v>
      </c>
      <c r="U15" s="293"/>
      <c r="V15" s="293"/>
    </row>
    <row r="16" spans="1:22" ht="15" customHeight="1" x14ac:dyDescent="0.25">
      <c r="A16" s="293"/>
      <c r="B16" s="293"/>
      <c r="C16" s="324" t="s">
        <v>159</v>
      </c>
      <c r="D16" s="324" t="s">
        <v>162</v>
      </c>
      <c r="E16" s="306">
        <v>209.59600505289751</v>
      </c>
      <c r="F16" s="306">
        <v>182.11551663589094</v>
      </c>
      <c r="G16" s="306">
        <v>232.15285590369047</v>
      </c>
      <c r="H16" s="306">
        <v>230.34139043817268</v>
      </c>
      <c r="I16" s="306">
        <v>294.14838565184408</v>
      </c>
      <c r="J16" s="306">
        <v>199.86986888350373</v>
      </c>
      <c r="K16" s="306">
        <v>279.58967984141572</v>
      </c>
      <c r="L16" s="306">
        <v>283.63647854673354</v>
      </c>
      <c r="M16" s="306">
        <v>217.07212725363303</v>
      </c>
      <c r="N16" s="306">
        <v>242.24093699013287</v>
      </c>
      <c r="O16" s="306">
        <v>213.78600928064378</v>
      </c>
      <c r="P16" s="306">
        <v>215.52530204265003</v>
      </c>
      <c r="Q16" s="306">
        <v>225.77255283891037</v>
      </c>
      <c r="R16" s="306">
        <v>378.63170423757794</v>
      </c>
      <c r="S16" s="306">
        <v>496.01843949707427</v>
      </c>
      <c r="T16" s="306">
        <v>298.46276697177728</v>
      </c>
      <c r="U16" s="293"/>
      <c r="V16" s="293"/>
    </row>
    <row r="17" spans="1:22" ht="15" customHeight="1" x14ac:dyDescent="0.25">
      <c r="A17" s="293"/>
      <c r="B17" s="293"/>
      <c r="C17" s="324" t="s">
        <v>159</v>
      </c>
      <c r="D17" s="324" t="s">
        <v>163</v>
      </c>
      <c r="E17" s="306">
        <v>130.13360703194905</v>
      </c>
      <c r="F17" s="306">
        <v>112.62850475230252</v>
      </c>
      <c r="G17" s="306">
        <v>134.31066331090315</v>
      </c>
      <c r="H17" s="306">
        <v>132.52544908504169</v>
      </c>
      <c r="I17" s="306">
        <v>165.47206444388252</v>
      </c>
      <c r="J17" s="306">
        <v>123.17960873682014</v>
      </c>
      <c r="K17" s="306">
        <v>175.95169381720729</v>
      </c>
      <c r="L17" s="306">
        <v>183.90661284198325</v>
      </c>
      <c r="M17" s="306">
        <v>122.82645582356919</v>
      </c>
      <c r="N17" s="306">
        <v>136.34919586667704</v>
      </c>
      <c r="O17" s="306">
        <v>129.69939135649668</v>
      </c>
      <c r="P17" s="306">
        <v>129.25148848201513</v>
      </c>
      <c r="Q17" s="306">
        <v>148.24120805108973</v>
      </c>
      <c r="R17" s="306">
        <v>227.32183722319715</v>
      </c>
      <c r="S17" s="306">
        <v>292.11696439000013</v>
      </c>
      <c r="T17" s="306">
        <v>187.50637463223276</v>
      </c>
      <c r="U17" s="293"/>
      <c r="V17" s="293"/>
    </row>
    <row r="18" spans="1:22" ht="15" customHeight="1" x14ac:dyDescent="0.25">
      <c r="A18" s="293"/>
      <c r="B18" s="293"/>
      <c r="C18" s="324" t="s">
        <v>159</v>
      </c>
      <c r="D18" s="325" t="s">
        <v>164</v>
      </c>
      <c r="E18" s="306">
        <v>18.24192589083636</v>
      </c>
      <c r="F18" s="306">
        <v>11.326883645055679</v>
      </c>
      <c r="G18" s="306">
        <v>18.840467616444116</v>
      </c>
      <c r="H18" s="306">
        <v>14.451905463634837</v>
      </c>
      <c r="I18" s="306">
        <v>18.417264024852798</v>
      </c>
      <c r="J18" s="306">
        <v>14.84064129928905</v>
      </c>
      <c r="K18" s="306">
        <v>20.118214671997105</v>
      </c>
      <c r="L18" s="306">
        <v>14.433102180299366</v>
      </c>
      <c r="M18" s="306">
        <v>17.781726809366976</v>
      </c>
      <c r="N18" s="306">
        <v>12.35953435371507</v>
      </c>
      <c r="O18" s="306">
        <v>7.0361996146533796</v>
      </c>
      <c r="P18" s="306">
        <v>15.90306922495658</v>
      </c>
      <c r="Q18" s="306">
        <v>16.828153618048084</v>
      </c>
      <c r="R18" s="306">
        <v>30.552703865563902</v>
      </c>
      <c r="S18" s="306">
        <v>29.403735146399789</v>
      </c>
      <c r="T18" s="306">
        <v>22.973500326904219</v>
      </c>
      <c r="U18" s="293"/>
      <c r="V18" s="293"/>
    </row>
    <row r="19" spans="1:22" ht="15" customHeight="1" x14ac:dyDescent="0.25">
      <c r="A19" s="293"/>
      <c r="B19" s="293"/>
      <c r="C19" s="324" t="s">
        <v>159</v>
      </c>
      <c r="D19" s="325" t="s">
        <v>541</v>
      </c>
      <c r="E19" s="306">
        <v>103.26187694089163</v>
      </c>
      <c r="F19" s="306">
        <v>94.5599673739422</v>
      </c>
      <c r="G19" s="306">
        <v>97.452978787719488</v>
      </c>
      <c r="H19" s="306">
        <v>98.30033389915873</v>
      </c>
      <c r="I19" s="306">
        <v>139.68356464256041</v>
      </c>
      <c r="J19" s="306">
        <v>102.10367992810258</v>
      </c>
      <c r="K19" s="306">
        <v>135.47029867440392</v>
      </c>
      <c r="L19" s="306">
        <v>136.44005175962749</v>
      </c>
      <c r="M19" s="306">
        <v>95.758232392933536</v>
      </c>
      <c r="N19" s="306">
        <v>120.65982441146764</v>
      </c>
      <c r="O19" s="306">
        <v>121.16561398136216</v>
      </c>
      <c r="P19" s="306">
        <v>99.77287976301335</v>
      </c>
      <c r="Q19" s="306">
        <v>124.46866974833077</v>
      </c>
      <c r="R19" s="306">
        <v>167.91976333895738</v>
      </c>
      <c r="S19" s="306">
        <v>253.94105894720019</v>
      </c>
      <c r="T19" s="306">
        <v>161.00935763321345</v>
      </c>
      <c r="U19" s="293"/>
      <c r="V19" s="293"/>
    </row>
    <row r="20" spans="1:22" ht="15" customHeight="1" x14ac:dyDescent="0.25">
      <c r="A20" s="293"/>
      <c r="B20" s="293"/>
      <c r="C20" s="324" t="s">
        <v>159</v>
      </c>
      <c r="D20" s="325" t="s">
        <v>165</v>
      </c>
      <c r="E20" s="306">
        <v>8.6298042002210646</v>
      </c>
      <c r="F20" s="306">
        <v>6.7416537333046342</v>
      </c>
      <c r="G20" s="306">
        <v>18.017216906739566</v>
      </c>
      <c r="H20" s="306">
        <v>19.773209722248129</v>
      </c>
      <c r="I20" s="306">
        <v>7.3712357764693133</v>
      </c>
      <c r="J20" s="306">
        <v>6.2352875094285114</v>
      </c>
      <c r="K20" s="306">
        <v>20.363180470806249</v>
      </c>
      <c r="L20" s="306">
        <v>33.033458902056395</v>
      </c>
      <c r="M20" s="306">
        <v>9.2864966212686877</v>
      </c>
      <c r="N20" s="306">
        <v>3.3298371014943156</v>
      </c>
      <c r="O20" s="306">
        <v>1.4975777604811304</v>
      </c>
      <c r="P20" s="306">
        <v>13.575539494045211</v>
      </c>
      <c r="Q20" s="306">
        <v>6.9443846847108759</v>
      </c>
      <c r="R20" s="306">
        <v>28.849370018675856</v>
      </c>
      <c r="S20" s="306">
        <v>8.7721702964001835</v>
      </c>
      <c r="T20" s="306">
        <v>3.5235166721150701</v>
      </c>
      <c r="U20" s="293"/>
      <c r="V20" s="293"/>
    </row>
    <row r="21" spans="1:22" ht="15" customHeight="1" x14ac:dyDescent="0.25">
      <c r="A21" s="293"/>
      <c r="B21" s="293"/>
      <c r="C21" s="324" t="s">
        <v>159</v>
      </c>
      <c r="D21" s="324" t="s">
        <v>166</v>
      </c>
      <c r="E21" s="306">
        <v>79.46239802094847</v>
      </c>
      <c r="F21" s="306">
        <v>69.487011883588409</v>
      </c>
      <c r="G21" s="306">
        <v>97.842192592787299</v>
      </c>
      <c r="H21" s="306">
        <v>97.815941353131009</v>
      </c>
      <c r="I21" s="306">
        <v>128.67632120796156</v>
      </c>
      <c r="J21" s="306">
        <v>76.69026014668357</v>
      </c>
      <c r="K21" s="306">
        <v>103.63798602420846</v>
      </c>
      <c r="L21" s="306">
        <v>99.729865704750296</v>
      </c>
      <c r="M21" s="306">
        <v>94.245671430063837</v>
      </c>
      <c r="N21" s="306">
        <v>105.89174112345583</v>
      </c>
      <c r="O21" s="306">
        <v>84.086617924147106</v>
      </c>
      <c r="P21" s="306">
        <v>86.273813560634878</v>
      </c>
      <c r="Q21" s="306">
        <v>77.531344787820643</v>
      </c>
      <c r="R21" s="306">
        <v>151.30986701438079</v>
      </c>
      <c r="S21" s="306">
        <v>203.90147510707413</v>
      </c>
      <c r="T21" s="306">
        <v>110.95639233954451</v>
      </c>
      <c r="U21" s="293"/>
      <c r="V21" s="293"/>
    </row>
    <row r="22" spans="1:22" ht="15" customHeight="1" x14ac:dyDescent="0.25">
      <c r="A22" s="293"/>
      <c r="B22" s="293"/>
      <c r="C22" s="324" t="s">
        <v>159</v>
      </c>
      <c r="D22" s="324" t="s">
        <v>538</v>
      </c>
      <c r="E22" s="306">
        <v>10.445573451234276</v>
      </c>
      <c r="F22" s="306">
        <v>10.322508014908296</v>
      </c>
      <c r="G22" s="306">
        <v>9.686080590894754</v>
      </c>
      <c r="H22" s="306">
        <v>8.587785633009382</v>
      </c>
      <c r="I22" s="306">
        <v>22.108796011992919</v>
      </c>
      <c r="J22" s="306">
        <v>18.629362391873023</v>
      </c>
      <c r="K22" s="306">
        <v>21.825544395102199</v>
      </c>
      <c r="L22" s="306">
        <v>15.854218709406663</v>
      </c>
      <c r="M22" s="306">
        <v>13.307599258823466</v>
      </c>
      <c r="N22" s="306">
        <v>10.889376634812109</v>
      </c>
      <c r="O22" s="306">
        <v>12.194961571669793</v>
      </c>
      <c r="P22" s="306">
        <v>14.320782290033238</v>
      </c>
      <c r="Q22" s="306">
        <v>17.016406469556454</v>
      </c>
      <c r="R22" s="306">
        <v>13.12230430747147</v>
      </c>
      <c r="S22" s="306">
        <v>38.701972517711035</v>
      </c>
      <c r="T22" s="306">
        <v>8.4671937997166822</v>
      </c>
      <c r="U22" s="293"/>
      <c r="V22" s="293"/>
    </row>
    <row r="23" spans="1:22" ht="15" customHeight="1" x14ac:dyDescent="0.25">
      <c r="A23" s="293"/>
      <c r="B23" s="293"/>
      <c r="C23" s="324" t="s">
        <v>159</v>
      </c>
      <c r="D23" s="324" t="s">
        <v>167</v>
      </c>
      <c r="E23" s="306">
        <v>3.2149771040581081</v>
      </c>
      <c r="F23" s="306">
        <v>4.0312807993384157</v>
      </c>
      <c r="G23" s="306">
        <v>3.7160918935968876</v>
      </c>
      <c r="H23" s="306">
        <v>6.6291182450707904</v>
      </c>
      <c r="I23" s="306">
        <v>19.94203518404797</v>
      </c>
      <c r="J23" s="306">
        <v>5.6756367254577844</v>
      </c>
      <c r="K23" s="306">
        <v>11.560299671092704</v>
      </c>
      <c r="L23" s="306">
        <v>28.085503307420211</v>
      </c>
      <c r="M23" s="306">
        <v>3.8421206006389075</v>
      </c>
      <c r="N23" s="306">
        <v>7.3813922772123375</v>
      </c>
      <c r="O23" s="306">
        <v>5.4534585497186461</v>
      </c>
      <c r="P23" s="306">
        <v>6.9475575813178505</v>
      </c>
      <c r="Q23" s="306">
        <v>3.1261786396100435</v>
      </c>
      <c r="R23" s="306">
        <v>34.592723556003143</v>
      </c>
      <c r="S23" s="306">
        <v>139.49060812490066</v>
      </c>
      <c r="T23" s="306">
        <v>3.8046815408085433</v>
      </c>
      <c r="U23" s="293"/>
      <c r="V23" s="293"/>
    </row>
    <row r="24" spans="1:22" ht="15" customHeight="1" x14ac:dyDescent="0.25">
      <c r="A24" s="293"/>
      <c r="B24" s="293"/>
      <c r="C24" s="324" t="s">
        <v>159</v>
      </c>
      <c r="D24" s="324" t="s">
        <v>168</v>
      </c>
      <c r="E24" s="306">
        <v>0.34561819043107533</v>
      </c>
      <c r="F24" s="306">
        <v>0.33419618682949487</v>
      </c>
      <c r="G24" s="306">
        <v>0.79737277888760383</v>
      </c>
      <c r="H24" s="306">
        <v>0.81682180230931378</v>
      </c>
      <c r="I24" s="306">
        <v>1.3464696745294946</v>
      </c>
      <c r="J24" s="306">
        <v>0.31608544237775033</v>
      </c>
      <c r="K24" s="306">
        <v>0.49346799706161382</v>
      </c>
      <c r="L24" s="306">
        <v>0.32887347868662442</v>
      </c>
      <c r="M24" s="306">
        <v>0.94205846937148452</v>
      </c>
      <c r="N24" s="306">
        <v>0.7952036878771398</v>
      </c>
      <c r="O24" s="306">
        <v>0.50428942678626876</v>
      </c>
      <c r="P24" s="306">
        <v>1.1409561054872874</v>
      </c>
      <c r="Q24" s="306">
        <v>0.3881927687492126</v>
      </c>
      <c r="R24" s="306">
        <v>0.83048560982117026</v>
      </c>
      <c r="S24" s="306">
        <v>9.4073682463377004</v>
      </c>
      <c r="T24" s="306">
        <v>0.39374250844502562</v>
      </c>
      <c r="U24" s="293"/>
      <c r="V24" s="293"/>
    </row>
    <row r="25" spans="1:22" s="1" customFormat="1" ht="15" customHeight="1" x14ac:dyDescent="0.2">
      <c r="A25" s="293"/>
      <c r="B25" s="293"/>
      <c r="C25" s="324"/>
      <c r="D25" s="324" t="s">
        <v>169</v>
      </c>
      <c r="E25" s="307">
        <v>351.13599136796671</v>
      </c>
      <c r="F25" s="307">
        <v>310.87309822935663</v>
      </c>
      <c r="G25" s="307">
        <v>429.82710808537485</v>
      </c>
      <c r="H25" s="307">
        <v>388.67341677703371</v>
      </c>
      <c r="I25" s="307">
        <v>596.68247372033375</v>
      </c>
      <c r="J25" s="307">
        <v>391.04428431577088</v>
      </c>
      <c r="K25" s="307">
        <v>555.17428026150162</v>
      </c>
      <c r="L25" s="307">
        <v>630.46722556406007</v>
      </c>
      <c r="M25" s="307">
        <v>328.87359861001909</v>
      </c>
      <c r="N25" s="307">
        <v>433.1582990184653</v>
      </c>
      <c r="O25" s="307">
        <v>403.20072901115634</v>
      </c>
      <c r="P25" s="307">
        <v>359.32615958730446</v>
      </c>
      <c r="Q25" s="307">
        <v>406.10143326452891</v>
      </c>
      <c r="R25" s="307">
        <v>652.00893397314735</v>
      </c>
      <c r="S25" s="307">
        <v>792.32786246033845</v>
      </c>
      <c r="T25" s="307">
        <v>494.67897324833825</v>
      </c>
      <c r="U25" s="293"/>
      <c r="V25" s="293"/>
    </row>
    <row r="26" spans="1:22" ht="15" customHeight="1" x14ac:dyDescent="0.25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</row>
    <row r="27" spans="1:22" ht="15" customHeight="1" x14ac:dyDescent="0.25">
      <c r="A27" s="293"/>
      <c r="B27" s="293"/>
      <c r="C27" s="324" t="s">
        <v>170</v>
      </c>
      <c r="D27" s="324" t="s">
        <v>171</v>
      </c>
      <c r="E27" s="306">
        <v>69.61926680351597</v>
      </c>
      <c r="F27" s="306">
        <v>61.331899335017503</v>
      </c>
      <c r="G27" s="306">
        <v>75.119420933655761</v>
      </c>
      <c r="H27" s="306">
        <v>69.922162323490454</v>
      </c>
      <c r="I27" s="306">
        <v>97.133971029151468</v>
      </c>
      <c r="J27" s="306">
        <v>67.561981030636645</v>
      </c>
      <c r="K27" s="306">
        <v>96.244978718848856</v>
      </c>
      <c r="L27" s="306">
        <v>107.90415975539079</v>
      </c>
      <c r="M27" s="306">
        <v>51.528572135501143</v>
      </c>
      <c r="N27" s="306">
        <v>79.77093724911299</v>
      </c>
      <c r="O27" s="306">
        <v>82.087630203349022</v>
      </c>
      <c r="P27" s="306">
        <v>63.217205629982047</v>
      </c>
      <c r="Q27" s="306">
        <v>75.31290034983671</v>
      </c>
      <c r="R27" s="306">
        <v>146.18075560181722</v>
      </c>
      <c r="S27" s="306">
        <v>68.044495594526026</v>
      </c>
      <c r="T27" s="306">
        <v>84.2502451781628</v>
      </c>
      <c r="U27" s="293"/>
      <c r="V27" s="293"/>
    </row>
    <row r="28" spans="1:22" ht="15" customHeight="1" x14ac:dyDescent="0.25">
      <c r="A28" s="293"/>
      <c r="B28" s="293"/>
      <c r="C28" s="324" t="s">
        <v>170</v>
      </c>
      <c r="D28" s="324" t="s">
        <v>172</v>
      </c>
      <c r="E28" s="306">
        <v>222.68269382599084</v>
      </c>
      <c r="F28" s="306">
        <v>196.11787296228744</v>
      </c>
      <c r="G28" s="306">
        <v>280.62300559878037</v>
      </c>
      <c r="H28" s="306">
        <v>255.66794381540413</v>
      </c>
      <c r="I28" s="306">
        <v>390.44151717660657</v>
      </c>
      <c r="J28" s="306">
        <v>252.0174158655775</v>
      </c>
      <c r="K28" s="306">
        <v>349.55488617445008</v>
      </c>
      <c r="L28" s="306">
        <v>417.77620456044286</v>
      </c>
      <c r="M28" s="306">
        <v>219.18561853601139</v>
      </c>
      <c r="N28" s="306">
        <v>272.72629943283351</v>
      </c>
      <c r="O28" s="306">
        <v>247.9745526619115</v>
      </c>
      <c r="P28" s="306">
        <v>222.01683761904843</v>
      </c>
      <c r="Q28" s="306">
        <v>256.00973437605995</v>
      </c>
      <c r="R28" s="306">
        <v>346.66346070742787</v>
      </c>
      <c r="S28" s="306">
        <v>448.64009126220583</v>
      </c>
      <c r="T28" s="306">
        <v>296.01515337256183</v>
      </c>
      <c r="U28" s="293"/>
      <c r="V28" s="293"/>
    </row>
    <row r="29" spans="1:22" ht="15" customHeight="1" x14ac:dyDescent="0.25">
      <c r="A29" s="293"/>
      <c r="B29" s="293"/>
      <c r="C29" s="324" t="s">
        <v>170</v>
      </c>
      <c r="D29" s="324" t="s">
        <v>537</v>
      </c>
      <c r="E29" s="306">
        <v>44.190507395126062</v>
      </c>
      <c r="F29" s="306">
        <v>42.237612293679831</v>
      </c>
      <c r="G29" s="306">
        <v>47.285396514562088</v>
      </c>
      <c r="H29" s="306">
        <v>40.79321382603667</v>
      </c>
      <c r="I29" s="306">
        <v>77.27594119134487</v>
      </c>
      <c r="J29" s="306">
        <v>53.169677905987704</v>
      </c>
      <c r="K29" s="306">
        <v>63.237874542722878</v>
      </c>
      <c r="L29" s="306">
        <v>64.49649273566618</v>
      </c>
      <c r="M29" s="306">
        <v>46.504137502542982</v>
      </c>
      <c r="N29" s="306">
        <v>64.142058374122698</v>
      </c>
      <c r="O29" s="306">
        <v>53.585671570691538</v>
      </c>
      <c r="P29" s="306">
        <v>51.537306290783718</v>
      </c>
      <c r="Q29" s="306">
        <v>45.06784990939132</v>
      </c>
      <c r="R29" s="306">
        <v>123.32745125301088</v>
      </c>
      <c r="S29" s="306">
        <v>189.55047655346416</v>
      </c>
      <c r="T29" s="306">
        <v>73.785639370164546</v>
      </c>
      <c r="U29" s="293"/>
      <c r="V29" s="293"/>
    </row>
    <row r="30" spans="1:22" ht="15" customHeight="1" x14ac:dyDescent="0.25">
      <c r="A30" s="293"/>
      <c r="B30" s="293"/>
      <c r="C30" s="324" t="s">
        <v>170</v>
      </c>
      <c r="D30" s="324" t="s">
        <v>173</v>
      </c>
      <c r="E30" s="306">
        <v>0.71642981209537349</v>
      </c>
      <c r="F30" s="306">
        <v>1.6408981228688273</v>
      </c>
      <c r="G30" s="306">
        <v>4.7637012406686994</v>
      </c>
      <c r="H30" s="306">
        <v>6.1980451043668037</v>
      </c>
      <c r="I30" s="306">
        <v>2.6617042950547267</v>
      </c>
      <c r="J30" s="306">
        <v>4.1573911508401409</v>
      </c>
      <c r="K30" s="306">
        <v>5.5396294532608339</v>
      </c>
      <c r="L30" s="306">
        <v>1.5810467835088631</v>
      </c>
      <c r="M30" s="306">
        <v>1.8262028998257025</v>
      </c>
      <c r="N30" s="306">
        <v>0.49781161784891098</v>
      </c>
      <c r="O30" s="306">
        <v>0.7742702445207198</v>
      </c>
      <c r="P30" s="306">
        <v>3.8310798831591106</v>
      </c>
      <c r="Q30" s="306">
        <v>1.6597813762828153</v>
      </c>
      <c r="R30" s="306">
        <v>8.9365866398115124</v>
      </c>
      <c r="S30" s="306">
        <v>51.754400863443038</v>
      </c>
      <c r="T30" s="306">
        <v>6.4925220660346517</v>
      </c>
      <c r="U30" s="293"/>
      <c r="V30" s="293"/>
    </row>
    <row r="31" spans="1:22" ht="15" customHeight="1" x14ac:dyDescent="0.25">
      <c r="A31" s="293"/>
      <c r="B31" s="293"/>
      <c r="C31" s="324" t="s">
        <v>170</v>
      </c>
      <c r="D31" s="324" t="s">
        <v>174</v>
      </c>
      <c r="E31" s="306">
        <v>0.99934733407021425</v>
      </c>
      <c r="F31" s="306">
        <v>1.467223839679177</v>
      </c>
      <c r="G31" s="306">
        <v>1.8999283724108926</v>
      </c>
      <c r="H31" s="306">
        <v>1.7747169318584566</v>
      </c>
      <c r="I31" s="306">
        <v>3.4701369071271175</v>
      </c>
      <c r="J31" s="306">
        <v>3.0727223122723113</v>
      </c>
      <c r="K31" s="306">
        <v>4.1943450831865983</v>
      </c>
      <c r="L31" s="306">
        <v>3.0347279122284618</v>
      </c>
      <c r="M31" s="306">
        <v>1.543885018666872</v>
      </c>
      <c r="N31" s="306">
        <v>1.2664128661331675</v>
      </c>
      <c r="O31" s="306">
        <v>0.8553674190708298</v>
      </c>
      <c r="P31" s="306">
        <v>1.5852699234544143</v>
      </c>
      <c r="Q31" s="306">
        <v>2.7807948367590196</v>
      </c>
      <c r="R31" s="306">
        <v>2.6137254386195647</v>
      </c>
      <c r="S31" s="306">
        <v>3.6130621227596103</v>
      </c>
      <c r="T31" s="306">
        <v>2.416605372125967</v>
      </c>
      <c r="U31" s="293"/>
      <c r="V31" s="293"/>
    </row>
    <row r="32" spans="1:22" ht="15" customHeight="1" x14ac:dyDescent="0.25">
      <c r="A32" s="293"/>
      <c r="B32" s="293"/>
      <c r="C32" s="324" t="s">
        <v>170</v>
      </c>
      <c r="D32" s="324" t="s">
        <v>175</v>
      </c>
      <c r="E32" s="306">
        <v>4.7092583820201064</v>
      </c>
      <c r="F32" s="306">
        <v>3.1657103531091049</v>
      </c>
      <c r="G32" s="306">
        <v>11.983026232783093</v>
      </c>
      <c r="H32" s="306">
        <v>7.434949355518663</v>
      </c>
      <c r="I32" s="306">
        <v>13.823063974280243</v>
      </c>
      <c r="J32" s="306">
        <v>8.036186227150905</v>
      </c>
      <c r="K32" s="306">
        <v>11.971861999210033</v>
      </c>
      <c r="L32" s="306">
        <v>15.103134555047063</v>
      </c>
      <c r="M32" s="306">
        <v>4.8393329411182524</v>
      </c>
      <c r="N32" s="306">
        <v>8.3955533110610414</v>
      </c>
      <c r="O32" s="306">
        <v>6.7576016638807719</v>
      </c>
      <c r="P32" s="306">
        <v>9.9944987701411971</v>
      </c>
      <c r="Q32" s="306">
        <v>12.894414241552074</v>
      </c>
      <c r="R32" s="306">
        <v>9.8193871914444291</v>
      </c>
      <c r="S32" s="306">
        <v>14.747196137339433</v>
      </c>
      <c r="T32" s="306">
        <v>8.018803802985726</v>
      </c>
      <c r="U32" s="293"/>
      <c r="V32" s="293"/>
    </row>
    <row r="33" spans="1:22" s="1" customFormat="1" ht="15" customHeight="1" x14ac:dyDescent="0.2">
      <c r="A33" s="293"/>
      <c r="B33" s="293"/>
      <c r="C33" s="324"/>
      <c r="D33" s="324" t="s">
        <v>176</v>
      </c>
      <c r="E33" s="307">
        <v>342.91750355281857</v>
      </c>
      <c r="F33" s="307">
        <v>305.96121690664188</v>
      </c>
      <c r="G33" s="307">
        <v>421.67447889286092</v>
      </c>
      <c r="H33" s="307">
        <v>381.79103135667521</v>
      </c>
      <c r="I33" s="307">
        <v>584.80633457356498</v>
      </c>
      <c r="J33" s="307">
        <v>388.01537449246524</v>
      </c>
      <c r="K33" s="307">
        <v>530.74357597167932</v>
      </c>
      <c r="L33" s="307">
        <v>609.89576630228419</v>
      </c>
      <c r="M33" s="307">
        <v>325.42774903366637</v>
      </c>
      <c r="N33" s="307">
        <v>426.79907285111233</v>
      </c>
      <c r="O33" s="307">
        <v>392.03509376342441</v>
      </c>
      <c r="P33" s="307">
        <v>352.18219811656894</v>
      </c>
      <c r="Q33" s="307">
        <v>393.72547508988185</v>
      </c>
      <c r="R33" s="307">
        <v>637.54136683213153</v>
      </c>
      <c r="S33" s="307">
        <v>776.34972253373815</v>
      </c>
      <c r="T33" s="307">
        <v>470.97896916203553</v>
      </c>
      <c r="U33" s="293"/>
      <c r="V33" s="293"/>
    </row>
    <row r="34" spans="1:22" ht="15" customHeight="1" x14ac:dyDescent="0.25">
      <c r="A34" s="293"/>
      <c r="B34" s="293"/>
      <c r="C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</row>
    <row r="35" spans="1:22" s="1" customFormat="1" ht="15" customHeight="1" x14ac:dyDescent="0.2">
      <c r="A35" s="293"/>
      <c r="B35" s="293"/>
      <c r="C35" s="324"/>
      <c r="D35" s="324" t="s">
        <v>177</v>
      </c>
      <c r="E35" s="307">
        <f t="shared" ref="E35:T35" si="0">E25-E33</f>
        <v>8.2184878151481371</v>
      </c>
      <c r="F35" s="307">
        <f t="shared" si="0"/>
        <v>4.9118813227147484</v>
      </c>
      <c r="G35" s="307">
        <f t="shared" si="0"/>
        <v>8.1526291925139276</v>
      </c>
      <c r="H35" s="307">
        <f t="shared" si="0"/>
        <v>6.8823854203585029</v>
      </c>
      <c r="I35" s="307">
        <f t="shared" si="0"/>
        <v>11.876139146768764</v>
      </c>
      <c r="J35" s="307">
        <f t="shared" si="0"/>
        <v>3.0289098233056393</v>
      </c>
      <c r="K35" s="307">
        <f t="shared" si="0"/>
        <v>24.430704289822302</v>
      </c>
      <c r="L35" s="307">
        <f t="shared" si="0"/>
        <v>20.571459261775885</v>
      </c>
      <c r="M35" s="307">
        <f t="shared" si="0"/>
        <v>3.4458495763527139</v>
      </c>
      <c r="N35" s="307">
        <f t="shared" si="0"/>
        <v>6.359226167352972</v>
      </c>
      <c r="O35" s="307">
        <f t="shared" si="0"/>
        <v>11.165635247731927</v>
      </c>
      <c r="P35" s="307">
        <f t="shared" si="0"/>
        <v>7.143961470735519</v>
      </c>
      <c r="Q35" s="307">
        <f t="shared" si="0"/>
        <v>12.375958174647053</v>
      </c>
      <c r="R35" s="307">
        <f t="shared" si="0"/>
        <v>14.46756714101582</v>
      </c>
      <c r="S35" s="307">
        <f t="shared" si="0"/>
        <v>15.978139926600306</v>
      </c>
      <c r="T35" s="307">
        <f t="shared" si="0"/>
        <v>23.700004086302727</v>
      </c>
      <c r="U35" s="293"/>
      <c r="V35" s="293"/>
    </row>
    <row r="36" spans="1:22" x14ac:dyDescent="0.25">
      <c r="A36" s="293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</row>
    <row r="37" spans="1:22" ht="15.75" x14ac:dyDescent="0.25">
      <c r="A37" s="293"/>
      <c r="B37" s="308"/>
      <c r="C37" s="295"/>
      <c r="D37" s="308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</row>
    <row r="38" spans="1:22" ht="15.75" x14ac:dyDescent="0.25">
      <c r="A38" s="293"/>
      <c r="B38" s="312" t="s">
        <v>194</v>
      </c>
      <c r="C38" s="300"/>
      <c r="D38" s="309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</row>
    <row r="39" spans="1:22" x14ac:dyDescent="0.25">
      <c r="A39" s="293"/>
      <c r="B39" s="293"/>
      <c r="C39" s="302"/>
      <c r="D39" s="302"/>
      <c r="E39" s="326">
        <v>2016</v>
      </c>
      <c r="F39" s="326">
        <v>2016</v>
      </c>
      <c r="G39" s="326">
        <v>2016</v>
      </c>
      <c r="H39" s="326">
        <v>2016</v>
      </c>
      <c r="I39" s="326">
        <v>2016</v>
      </c>
      <c r="J39" s="326">
        <v>2016</v>
      </c>
      <c r="K39" s="326">
        <v>2016</v>
      </c>
      <c r="L39" s="326">
        <v>2016</v>
      </c>
      <c r="M39" s="326">
        <v>2016</v>
      </c>
      <c r="N39" s="326">
        <v>2016</v>
      </c>
      <c r="O39" s="326">
        <v>2016</v>
      </c>
      <c r="P39" s="326">
        <v>2016</v>
      </c>
      <c r="Q39" s="326">
        <v>2016</v>
      </c>
      <c r="R39" s="326">
        <v>2016</v>
      </c>
      <c r="S39" s="326">
        <v>2016</v>
      </c>
      <c r="T39" s="326">
        <v>2016</v>
      </c>
      <c r="U39" s="326">
        <v>2016</v>
      </c>
      <c r="V39" s="293"/>
    </row>
    <row r="40" spans="1:22" s="310" customFormat="1" x14ac:dyDescent="0.25">
      <c r="A40" s="293"/>
      <c r="B40" s="293"/>
      <c r="C40" s="304"/>
      <c r="D40" s="304"/>
      <c r="E40" s="325" t="s">
        <v>93</v>
      </c>
      <c r="F40" s="325" t="s">
        <v>95</v>
      </c>
      <c r="G40" s="325" t="s">
        <v>96</v>
      </c>
      <c r="H40" s="325" t="s">
        <v>97</v>
      </c>
      <c r="I40" s="325" t="s">
        <v>99</v>
      </c>
      <c r="J40" s="325" t="s">
        <v>101</v>
      </c>
      <c r="K40" s="325" t="s">
        <v>103</v>
      </c>
      <c r="L40" s="325" t="s">
        <v>105</v>
      </c>
      <c r="M40" s="325" t="s">
        <v>107</v>
      </c>
      <c r="N40" s="325" t="s">
        <v>109</v>
      </c>
      <c r="O40" s="325" t="s">
        <v>111</v>
      </c>
      <c r="P40" s="325" t="s">
        <v>113</v>
      </c>
      <c r="Q40" s="325" t="s">
        <v>114</v>
      </c>
      <c r="R40" s="325" t="s">
        <v>115</v>
      </c>
      <c r="S40" s="325" t="s">
        <v>117</v>
      </c>
      <c r="T40" s="325" t="s">
        <v>119</v>
      </c>
      <c r="U40" s="327" t="s">
        <v>540</v>
      </c>
      <c r="V40" s="293"/>
    </row>
    <row r="41" spans="1:22" s="1" customFormat="1" x14ac:dyDescent="0.2">
      <c r="A41" s="293"/>
      <c r="B41" s="293"/>
      <c r="C41" s="304"/>
      <c r="D41" s="324" t="s">
        <v>178</v>
      </c>
      <c r="E41" s="307">
        <v>12.780230538449391</v>
      </c>
      <c r="F41" s="307">
        <v>7.9959359033906177</v>
      </c>
      <c r="G41" s="307">
        <v>20.076556092945012</v>
      </c>
      <c r="H41" s="307">
        <v>14.085933332089761</v>
      </c>
      <c r="I41" s="307">
        <v>24.968158075353106</v>
      </c>
      <c r="J41" s="307">
        <v>11.001874468392419</v>
      </c>
      <c r="K41" s="307">
        <v>36.30907872733917</v>
      </c>
      <c r="L41" s="307">
        <v>35.457538120266193</v>
      </c>
      <c r="M41" s="307">
        <v>8.0430850098695235</v>
      </c>
      <c r="N41" s="307">
        <v>14.550047911325201</v>
      </c>
      <c r="O41" s="307">
        <v>17.867378664727173</v>
      </c>
      <c r="P41" s="307">
        <v>16.536184012351949</v>
      </c>
      <c r="Q41" s="307">
        <v>25.189415743621051</v>
      </c>
      <c r="R41" s="307">
        <v>24.10379003378188</v>
      </c>
      <c r="S41" s="307">
        <v>21.703930896454455</v>
      </c>
      <c r="T41" s="307">
        <v>31.661252315571538</v>
      </c>
      <c r="U41" s="307">
        <v>21.107349416855172</v>
      </c>
      <c r="V41" s="293"/>
    </row>
    <row r="42" spans="1:22" s="1" customFormat="1" x14ac:dyDescent="0.2">
      <c r="A42" s="293"/>
      <c r="B42" s="293"/>
      <c r="C42" s="304"/>
      <c r="D42" s="324" t="s">
        <v>179</v>
      </c>
      <c r="E42" s="307">
        <v>13.102497499868415</v>
      </c>
      <c r="F42" s="307">
        <v>8.5608453320947522</v>
      </c>
      <c r="G42" s="307">
        <v>20.995127352539164</v>
      </c>
      <c r="H42" s="307">
        <v>20.3757951090302</v>
      </c>
      <c r="I42" s="307">
        <v>24.014457970595672</v>
      </c>
      <c r="J42" s="307">
        <v>15.8202628749338</v>
      </c>
      <c r="K42" s="307">
        <v>34.825282302867876</v>
      </c>
      <c r="L42" s="307">
        <v>29.983847598872877</v>
      </c>
      <c r="M42" s="307">
        <v>8.6648650431894776</v>
      </c>
      <c r="N42" s="307">
        <v>16.487519747235385</v>
      </c>
      <c r="O42" s="307">
        <v>15.504625435428922</v>
      </c>
      <c r="P42" s="307">
        <v>19.98924540545751</v>
      </c>
      <c r="Q42" s="307">
        <v>19.320376777044508</v>
      </c>
      <c r="R42" s="307">
        <v>22.675301274993519</v>
      </c>
      <c r="S42" s="307">
        <v>18.853937439020214</v>
      </c>
      <c r="T42" s="307">
        <v>26.68161572409284</v>
      </c>
      <c r="U42" s="307">
        <v>20.701831394235889</v>
      </c>
      <c r="V42" s="293"/>
    </row>
    <row r="43" spans="1:22" x14ac:dyDescent="0.25">
      <c r="A43" s="293"/>
      <c r="B43" s="293"/>
      <c r="C43" s="304"/>
      <c r="D43" s="325" t="s">
        <v>180</v>
      </c>
      <c r="E43" s="306">
        <v>8.5407547765671872</v>
      </c>
      <c r="F43" s="306">
        <v>5.4767907514188936</v>
      </c>
      <c r="G43" s="306">
        <v>9.0712004521080853</v>
      </c>
      <c r="H43" s="306">
        <v>13.172247197298962</v>
      </c>
      <c r="I43" s="306">
        <v>10.922439042011343</v>
      </c>
      <c r="J43" s="306">
        <v>7.8472982298470573</v>
      </c>
      <c r="K43" s="306">
        <v>22.946907865351037</v>
      </c>
      <c r="L43" s="306">
        <v>15.097768740382502</v>
      </c>
      <c r="M43" s="306">
        <v>4.0676296096726841</v>
      </c>
      <c r="N43" s="306">
        <v>8.296698003263149</v>
      </c>
      <c r="O43" s="306">
        <v>8.8028820184336887</v>
      </c>
      <c r="P43" s="306">
        <v>10.597022863841119</v>
      </c>
      <c r="Q43" s="306">
        <v>6.506919208070471</v>
      </c>
      <c r="R43" s="306">
        <v>13.039078382227499</v>
      </c>
      <c r="S43" s="306">
        <v>13.128146469166072</v>
      </c>
      <c r="T43" s="306">
        <v>18.720367494824018</v>
      </c>
      <c r="U43" s="306">
        <v>11.949890822213135</v>
      </c>
      <c r="V43" s="293"/>
    </row>
    <row r="44" spans="1:22" x14ac:dyDescent="0.25">
      <c r="A44" s="293"/>
      <c r="B44" s="293"/>
      <c r="C44" s="304"/>
      <c r="D44" s="325" t="s">
        <v>181</v>
      </c>
      <c r="E44" s="306">
        <v>4.5617427233012267</v>
      </c>
      <c r="F44" s="306">
        <v>3.0840545806758577</v>
      </c>
      <c r="G44" s="306">
        <v>11.923926900431081</v>
      </c>
      <c r="H44" s="306">
        <v>7.2035479117312393</v>
      </c>
      <c r="I44" s="306">
        <v>13.092018928584329</v>
      </c>
      <c r="J44" s="306">
        <v>7.9729646450867424</v>
      </c>
      <c r="K44" s="306">
        <v>11.878374437516841</v>
      </c>
      <c r="L44" s="306">
        <v>14.886078858490377</v>
      </c>
      <c r="M44" s="306">
        <v>4.5972354335167944</v>
      </c>
      <c r="N44" s="306">
        <v>8.1908217439722382</v>
      </c>
      <c r="O44" s="306">
        <v>6.7017434169952317</v>
      </c>
      <c r="P44" s="306">
        <v>9.3922225416163911</v>
      </c>
      <c r="Q44" s="306">
        <v>12.813457568974039</v>
      </c>
      <c r="R44" s="306">
        <v>9.6362228927660176</v>
      </c>
      <c r="S44" s="306">
        <v>5.72579096985414</v>
      </c>
      <c r="T44" s="306">
        <v>7.9612482292688238</v>
      </c>
      <c r="U44" s="306">
        <v>8.7519405720227539</v>
      </c>
      <c r="V44" s="293"/>
    </row>
    <row r="45" spans="1:22" s="1" customFormat="1" x14ac:dyDescent="0.2">
      <c r="A45" s="293"/>
      <c r="B45" s="293"/>
      <c r="C45" s="304"/>
      <c r="D45" s="324" t="s">
        <v>182</v>
      </c>
      <c r="E45" s="307">
        <v>-0.32226696141902206</v>
      </c>
      <c r="F45" s="307">
        <v>-0.56490942870413374</v>
      </c>
      <c r="G45" s="307">
        <v>-0.91857125959415409</v>
      </c>
      <c r="H45" s="307">
        <v>-6.2898617769404392</v>
      </c>
      <c r="I45" s="307">
        <v>0.95370010475743239</v>
      </c>
      <c r="J45" s="307">
        <v>-4.8183884065413816</v>
      </c>
      <c r="K45" s="307">
        <v>1.4837964244712936</v>
      </c>
      <c r="L45" s="307">
        <v>5.4736905213933129</v>
      </c>
      <c r="M45" s="307">
        <v>-0.62178003331995402</v>
      </c>
      <c r="N45" s="307">
        <v>-1.9374718359101857</v>
      </c>
      <c r="O45" s="307">
        <v>2.3627532292982525</v>
      </c>
      <c r="P45" s="307">
        <v>-3.4530613931055614</v>
      </c>
      <c r="Q45" s="307">
        <v>5.8690389665765421</v>
      </c>
      <c r="R45" s="307">
        <v>1.4284887587883617</v>
      </c>
      <c r="S45" s="307">
        <v>2.8499934574342429</v>
      </c>
      <c r="T45" s="307">
        <v>4.9796365914786964</v>
      </c>
      <c r="U45" s="307">
        <v>0.40551802261928238</v>
      </c>
      <c r="V45" s="293"/>
    </row>
    <row r="46" spans="1:22" x14ac:dyDescent="0.25">
      <c r="A46" s="293"/>
      <c r="B46" s="293"/>
      <c r="C46" s="304"/>
      <c r="D46" s="304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</row>
    <row r="47" spans="1:22" x14ac:dyDescent="0.25">
      <c r="A47" s="293"/>
      <c r="B47" s="293"/>
      <c r="C47" s="304"/>
      <c r="D47" s="304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</row>
    <row r="48" spans="1:22" ht="15.75" x14ac:dyDescent="0.25">
      <c r="A48" s="293"/>
      <c r="B48" s="312" t="s">
        <v>195</v>
      </c>
      <c r="C48" s="300"/>
      <c r="D48" s="309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</row>
    <row r="49" spans="1:22" ht="18" customHeight="1" x14ac:dyDescent="0.25">
      <c r="A49" s="293"/>
      <c r="B49" s="293"/>
      <c r="C49" s="302"/>
      <c r="D49" s="302"/>
      <c r="E49" s="326">
        <v>2016</v>
      </c>
      <c r="F49" s="326">
        <v>2016</v>
      </c>
      <c r="G49" s="326">
        <v>2016</v>
      </c>
      <c r="H49" s="326">
        <v>2016</v>
      </c>
      <c r="I49" s="326">
        <v>2016</v>
      </c>
      <c r="J49" s="326">
        <v>2016</v>
      </c>
      <c r="K49" s="326">
        <v>2016</v>
      </c>
      <c r="L49" s="326">
        <v>2016</v>
      </c>
      <c r="M49" s="326">
        <v>2016</v>
      </c>
      <c r="N49" s="326">
        <v>2016</v>
      </c>
      <c r="O49" s="326">
        <v>2016</v>
      </c>
      <c r="P49" s="326">
        <v>2016</v>
      </c>
      <c r="Q49" s="326">
        <v>2016</v>
      </c>
      <c r="R49" s="326">
        <v>2016</v>
      </c>
      <c r="S49" s="326">
        <v>2016</v>
      </c>
      <c r="T49" s="326">
        <v>2016</v>
      </c>
      <c r="U49" s="326">
        <v>2016</v>
      </c>
      <c r="V49" s="293"/>
    </row>
    <row r="50" spans="1:22" s="310" customFormat="1" ht="15.75" x14ac:dyDescent="0.25">
      <c r="A50" s="293"/>
      <c r="B50" s="293"/>
      <c r="C50" s="302"/>
      <c r="D50" s="314" t="s">
        <v>193</v>
      </c>
      <c r="E50" s="325" t="s">
        <v>93</v>
      </c>
      <c r="F50" s="325" t="s">
        <v>95</v>
      </c>
      <c r="G50" s="325" t="s">
        <v>96</v>
      </c>
      <c r="H50" s="325" t="s">
        <v>97</v>
      </c>
      <c r="I50" s="325" t="s">
        <v>99</v>
      </c>
      <c r="J50" s="325" t="s">
        <v>101</v>
      </c>
      <c r="K50" s="325" t="s">
        <v>103</v>
      </c>
      <c r="L50" s="325" t="s">
        <v>105</v>
      </c>
      <c r="M50" s="325" t="s">
        <v>107</v>
      </c>
      <c r="N50" s="325" t="s">
        <v>109</v>
      </c>
      <c r="O50" s="325" t="s">
        <v>111</v>
      </c>
      <c r="P50" s="325" t="s">
        <v>113</v>
      </c>
      <c r="Q50" s="325" t="s">
        <v>114</v>
      </c>
      <c r="R50" s="325" t="s">
        <v>115</v>
      </c>
      <c r="S50" s="325" t="s">
        <v>117</v>
      </c>
      <c r="T50" s="325" t="s">
        <v>119</v>
      </c>
      <c r="U50" s="327" t="s">
        <v>540</v>
      </c>
      <c r="V50" s="293"/>
    </row>
    <row r="51" spans="1:22" x14ac:dyDescent="0.25">
      <c r="A51" s="293"/>
      <c r="B51" s="293"/>
      <c r="C51" s="302"/>
      <c r="D51" s="324" t="s">
        <v>183</v>
      </c>
      <c r="E51" s="306">
        <v>1.6185062371703775E-2</v>
      </c>
      <c r="F51" s="306">
        <v>0</v>
      </c>
      <c r="G51" s="306">
        <v>6.5713384502155397E-3</v>
      </c>
      <c r="H51" s="306">
        <v>0</v>
      </c>
      <c r="I51" s="306">
        <v>6.18574576454864E-3</v>
      </c>
      <c r="J51" s="306">
        <v>0</v>
      </c>
      <c r="K51" s="306"/>
      <c r="L51" s="306"/>
      <c r="M51" s="306">
        <v>0</v>
      </c>
      <c r="N51" s="306">
        <v>6.8899075440913685E-2</v>
      </c>
      <c r="O51" s="306">
        <v>4.0406102597474405E-4</v>
      </c>
      <c r="P51" s="306">
        <v>1.2909644537240882E-3</v>
      </c>
      <c r="Q51" s="306"/>
      <c r="R51" s="306">
        <v>4.8850326357757243</v>
      </c>
      <c r="S51" s="306">
        <v>0.22675039979906858</v>
      </c>
      <c r="T51" s="306"/>
      <c r="U51" s="306">
        <v>0.44866954882707427</v>
      </c>
      <c r="V51" s="293"/>
    </row>
    <row r="52" spans="1:22" x14ac:dyDescent="0.25">
      <c r="A52" s="293"/>
      <c r="B52" s="293"/>
      <c r="C52" s="304"/>
      <c r="D52" s="324" t="s">
        <v>184</v>
      </c>
      <c r="E52" s="306">
        <v>20.515424496026107</v>
      </c>
      <c r="F52" s="306">
        <v>13.194648986666365</v>
      </c>
      <c r="G52" s="306">
        <v>22.166609715066766</v>
      </c>
      <c r="H52" s="306">
        <v>67.090040851349585</v>
      </c>
      <c r="I52" s="306">
        <v>51.914030993750679</v>
      </c>
      <c r="J52" s="306">
        <v>36.917783376931844</v>
      </c>
      <c r="K52" s="306">
        <v>85.451446490732636</v>
      </c>
      <c r="L52" s="306">
        <v>16.330082535622214</v>
      </c>
      <c r="M52" s="306">
        <v>28.223007263310112</v>
      </c>
      <c r="N52" s="306">
        <v>77.803602413694875</v>
      </c>
      <c r="O52" s="306">
        <v>113.39460174469298</v>
      </c>
      <c r="P52" s="306">
        <v>25.339583896337274</v>
      </c>
      <c r="Q52" s="306">
        <v>89.564506594567362</v>
      </c>
      <c r="R52" s="306">
        <v>134.95100688038059</v>
      </c>
      <c r="S52" s="306">
        <v>59.490508888668366</v>
      </c>
      <c r="T52" s="306">
        <v>18.727729650212488</v>
      </c>
      <c r="U52" s="306">
        <v>57.520257149602706</v>
      </c>
      <c r="V52" s="293"/>
    </row>
    <row r="53" spans="1:22" x14ac:dyDescent="0.25">
      <c r="A53" s="293"/>
      <c r="B53" s="293"/>
      <c r="C53" s="304"/>
      <c r="D53" s="324" t="s">
        <v>185</v>
      </c>
      <c r="E53" s="306">
        <v>0.6069845781356914</v>
      </c>
      <c r="F53" s="306">
        <v>0.62901453445560929</v>
      </c>
      <c r="G53" s="306">
        <v>0.29440253390810639</v>
      </c>
      <c r="H53" s="306">
        <v>9.3267921431102983E-3</v>
      </c>
      <c r="I53" s="306">
        <v>0.75327529530758952</v>
      </c>
      <c r="J53" s="306">
        <v>0.54147742774149021</v>
      </c>
      <c r="K53" s="306">
        <v>0.42965407516509962</v>
      </c>
      <c r="L53" s="306">
        <v>0.59953236475549077</v>
      </c>
      <c r="M53" s="306">
        <v>0.12371270062076284</v>
      </c>
      <c r="N53" s="306">
        <v>1.062139693885479</v>
      </c>
      <c r="O53" s="306">
        <v>0.47896543364254635</v>
      </c>
      <c r="P53" s="306">
        <v>0.35066725649398151</v>
      </c>
      <c r="Q53" s="306">
        <v>0.54752836972216568</v>
      </c>
      <c r="R53" s="306">
        <v>0.89073309308993343</v>
      </c>
      <c r="S53" s="306">
        <v>7.0967693776307481</v>
      </c>
      <c r="T53" s="306">
        <v>0.17026261305437507</v>
      </c>
      <c r="U53" s="306">
        <v>1.7075851391990586</v>
      </c>
      <c r="V53" s="293"/>
    </row>
    <row r="54" spans="1:22" x14ac:dyDescent="0.25">
      <c r="A54" s="293"/>
      <c r="B54" s="293"/>
      <c r="C54" s="304"/>
      <c r="D54" s="324" t="s">
        <v>186</v>
      </c>
      <c r="E54" s="306">
        <v>0</v>
      </c>
      <c r="F54" s="306"/>
      <c r="G54" s="306">
        <v>0.1314267690043108</v>
      </c>
      <c r="H54" s="306"/>
      <c r="I54" s="306">
        <v>0</v>
      </c>
      <c r="J54" s="306">
        <v>0</v>
      </c>
      <c r="K54" s="306">
        <v>0.55371598799543742</v>
      </c>
      <c r="L54" s="306"/>
      <c r="M54" s="306">
        <v>1.4845524074491541</v>
      </c>
      <c r="N54" s="306">
        <v>1.2534638593219901E-3</v>
      </c>
      <c r="O54" s="306"/>
      <c r="P54" s="306">
        <v>0.93526932100433591</v>
      </c>
      <c r="Q54" s="306">
        <v>15.020689788838174</v>
      </c>
      <c r="R54" s="306">
        <v>0</v>
      </c>
      <c r="S54" s="306">
        <v>16.003672618791477</v>
      </c>
      <c r="T54" s="306"/>
      <c r="U54" s="306">
        <v>3.4798290829853196</v>
      </c>
      <c r="V54" s="293"/>
    </row>
    <row r="55" spans="1:22" x14ac:dyDescent="0.25">
      <c r="A55" s="293"/>
      <c r="B55" s="293"/>
      <c r="C55" s="302"/>
      <c r="D55" s="324" t="s">
        <v>187</v>
      </c>
      <c r="E55" s="307">
        <f>SUM(E51:E54)</f>
        <v>21.138594136533502</v>
      </c>
      <c r="F55" s="307">
        <f t="shared" ref="F55:U55" si="1">SUM(F51:F54)</f>
        <v>13.823663521121976</v>
      </c>
      <c r="G55" s="307">
        <f t="shared" si="1"/>
        <v>22.599010356429396</v>
      </c>
      <c r="H55" s="307">
        <f t="shared" si="1"/>
        <v>67.099367643492698</v>
      </c>
      <c r="I55" s="307">
        <f t="shared" si="1"/>
        <v>52.673492034822814</v>
      </c>
      <c r="J55" s="307">
        <f t="shared" si="1"/>
        <v>37.459260804673335</v>
      </c>
      <c r="K55" s="307">
        <f t="shared" si="1"/>
        <v>86.434816553893171</v>
      </c>
      <c r="L55" s="307">
        <f t="shared" si="1"/>
        <v>16.929614900377704</v>
      </c>
      <c r="M55" s="307">
        <f t="shared" si="1"/>
        <v>29.831272371380031</v>
      </c>
      <c r="N55" s="307">
        <f t="shared" si="1"/>
        <v>78.935894646880598</v>
      </c>
      <c r="O55" s="307">
        <f t="shared" si="1"/>
        <v>113.8739712393615</v>
      </c>
      <c r="P55" s="307">
        <f t="shared" si="1"/>
        <v>26.626811438289316</v>
      </c>
      <c r="Q55" s="307">
        <f t="shared" si="1"/>
        <v>105.1327247531277</v>
      </c>
      <c r="R55" s="307">
        <f t="shared" si="1"/>
        <v>140.72677260924624</v>
      </c>
      <c r="S55" s="307">
        <f t="shared" si="1"/>
        <v>82.817701284889665</v>
      </c>
      <c r="T55" s="307">
        <f t="shared" si="1"/>
        <v>18.897992263266865</v>
      </c>
      <c r="U55" s="307">
        <f t="shared" si="1"/>
        <v>63.156340920614163</v>
      </c>
      <c r="V55" s="293"/>
    </row>
    <row r="56" spans="1:22" x14ac:dyDescent="0.25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</row>
    <row r="57" spans="1:22" ht="15.75" x14ac:dyDescent="0.25">
      <c r="D57" s="314" t="s">
        <v>147</v>
      </c>
      <c r="U57" s="293"/>
    </row>
    <row r="58" spans="1:22" x14ac:dyDescent="0.25">
      <c r="D58" s="324" t="s">
        <v>188</v>
      </c>
      <c r="E58" s="306">
        <v>0</v>
      </c>
      <c r="F58" s="306"/>
      <c r="G58" s="306">
        <v>0</v>
      </c>
      <c r="H58" s="306"/>
      <c r="I58" s="306">
        <v>8.6695806090380384E-3</v>
      </c>
      <c r="J58" s="306"/>
      <c r="K58" s="306"/>
      <c r="L58" s="306"/>
      <c r="M58" s="306"/>
      <c r="N58" s="306"/>
      <c r="O58" s="306"/>
      <c r="P58" s="306">
        <v>0</v>
      </c>
      <c r="Q58" s="306">
        <v>0</v>
      </c>
      <c r="R58" s="306"/>
      <c r="S58" s="306">
        <v>1.7563934918595552E-3</v>
      </c>
      <c r="T58" s="306"/>
      <c r="U58" s="306">
        <v>1.2385290918872473E-3</v>
      </c>
    </row>
    <row r="59" spans="1:22" x14ac:dyDescent="0.25">
      <c r="D59" s="324" t="s">
        <v>189</v>
      </c>
      <c r="E59" s="306">
        <v>6.7958839938944156</v>
      </c>
      <c r="F59" s="306">
        <v>6.5705255287573774</v>
      </c>
      <c r="G59" s="306">
        <v>6.1934536326358955</v>
      </c>
      <c r="H59" s="306">
        <v>12.809472290100542</v>
      </c>
      <c r="I59" s="306">
        <v>10.038988548928945</v>
      </c>
      <c r="J59" s="306">
        <v>4.3876683089663144</v>
      </c>
      <c r="K59" s="306">
        <v>8.0820385607814043</v>
      </c>
      <c r="L59" s="306">
        <v>12.153395351625733</v>
      </c>
      <c r="M59" s="306">
        <v>4.2993187553952481</v>
      </c>
      <c r="N59" s="306">
        <v>6.3527179965296661</v>
      </c>
      <c r="O59" s="306">
        <v>2.4954808964200192</v>
      </c>
      <c r="P59" s="306">
        <v>3.0994765569461635</v>
      </c>
      <c r="Q59" s="306">
        <v>14.221201461367755</v>
      </c>
      <c r="R59" s="306">
        <v>31.61905951848609</v>
      </c>
      <c r="S59" s="306">
        <v>21.148090317266139</v>
      </c>
      <c r="T59" s="306">
        <v>2.560749700337801</v>
      </c>
      <c r="U59" s="306">
        <v>11.640678713942354</v>
      </c>
    </row>
    <row r="60" spans="1:22" x14ac:dyDescent="0.25">
      <c r="D60" s="324" t="s">
        <v>190</v>
      </c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</row>
    <row r="61" spans="1:22" x14ac:dyDescent="0.25">
      <c r="D61" s="324" t="s">
        <v>191</v>
      </c>
      <c r="E61" s="306">
        <v>2.5934917627243541</v>
      </c>
      <c r="F61" s="306">
        <v>2.1212658457285918</v>
      </c>
      <c r="G61" s="306">
        <v>12.064261118704657</v>
      </c>
      <c r="H61" s="306">
        <v>7.9452479994030849</v>
      </c>
      <c r="I61" s="306">
        <v>18.905702416645596</v>
      </c>
      <c r="J61" s="306">
        <v>6.336139686411709</v>
      </c>
      <c r="K61" s="306">
        <v>22.705530146144106</v>
      </c>
      <c r="L61" s="306">
        <v>33.600396690581348</v>
      </c>
      <c r="M61" s="306">
        <v>4.5308319541658193</v>
      </c>
      <c r="N61" s="306">
        <v>6.6219382073394968</v>
      </c>
      <c r="O61" s="306">
        <v>4.7052991540238098</v>
      </c>
      <c r="P61" s="306">
        <v>9.4505930690700417</v>
      </c>
      <c r="Q61" s="306">
        <v>42.313748292002209</v>
      </c>
      <c r="R61" s="306">
        <v>23.240334211386635</v>
      </c>
      <c r="S61" s="306">
        <v>16.994706230015534</v>
      </c>
      <c r="T61" s="306">
        <v>7.3794336384439356</v>
      </c>
      <c r="U61" s="306">
        <v>14.419019936447976</v>
      </c>
    </row>
    <row r="62" spans="1:22" x14ac:dyDescent="0.25">
      <c r="A62" s="293"/>
      <c r="B62" s="293"/>
      <c r="C62" s="302"/>
      <c r="D62" s="324" t="s">
        <v>192</v>
      </c>
      <c r="E62" s="307">
        <f>SUM(E58:E61)</f>
        <v>9.3893757566187688</v>
      </c>
      <c r="F62" s="307">
        <f t="shared" ref="F62:U62" si="2">SUM(F58:F61)</f>
        <v>8.6917913744859696</v>
      </c>
      <c r="G62" s="307">
        <f t="shared" si="2"/>
        <v>18.257714751340551</v>
      </c>
      <c r="H62" s="307">
        <f t="shared" si="2"/>
        <v>20.754720289503627</v>
      </c>
      <c r="I62" s="307">
        <f t="shared" si="2"/>
        <v>28.953360546183578</v>
      </c>
      <c r="J62" s="307">
        <f t="shared" si="2"/>
        <v>10.723807995378024</v>
      </c>
      <c r="K62" s="307">
        <f t="shared" si="2"/>
        <v>30.787568706925512</v>
      </c>
      <c r="L62" s="307">
        <f t="shared" si="2"/>
        <v>45.753792042207081</v>
      </c>
      <c r="M62" s="307">
        <f t="shared" si="2"/>
        <v>8.8301507095610674</v>
      </c>
      <c r="N62" s="307">
        <f t="shared" si="2"/>
        <v>12.974656203869163</v>
      </c>
      <c r="O62" s="307">
        <f t="shared" si="2"/>
        <v>7.2007800504438286</v>
      </c>
      <c r="P62" s="307">
        <f t="shared" si="2"/>
        <v>12.550069626016205</v>
      </c>
      <c r="Q62" s="307">
        <f t="shared" si="2"/>
        <v>56.534949753369965</v>
      </c>
      <c r="R62" s="307">
        <f t="shared" si="2"/>
        <v>54.859393729872721</v>
      </c>
      <c r="S62" s="307">
        <f t="shared" si="2"/>
        <v>38.144552940773536</v>
      </c>
      <c r="T62" s="307">
        <f t="shared" si="2"/>
        <v>9.9401833387817362</v>
      </c>
      <c r="U62" s="307">
        <f t="shared" si="2"/>
        <v>26.060937179482217</v>
      </c>
      <c r="V62" s="293"/>
    </row>
    <row r="63" spans="1:22" x14ac:dyDescent="0.25">
      <c r="U63" s="293"/>
    </row>
    <row r="64" spans="1:22" x14ac:dyDescent="0.25">
      <c r="U64" s="293"/>
    </row>
    <row r="65" spans="21:21" x14ac:dyDescent="0.25">
      <c r="U65" s="293"/>
    </row>
    <row r="66" spans="21:21" x14ac:dyDescent="0.25">
      <c r="U66" s="293"/>
    </row>
    <row r="67" spans="21:21" x14ac:dyDescent="0.25">
      <c r="U67" s="293"/>
    </row>
    <row r="68" spans="21:21" x14ac:dyDescent="0.25">
      <c r="U68" s="293"/>
    </row>
    <row r="69" spans="21:21" x14ac:dyDescent="0.25">
      <c r="U69" s="293"/>
    </row>
    <row r="70" spans="21:21" x14ac:dyDescent="0.25">
      <c r="U70" s="293"/>
    </row>
    <row r="71" spans="21:21" x14ac:dyDescent="0.25">
      <c r="U71" s="29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workbookViewId="0">
      <selection activeCell="F27" sqref="F27"/>
    </sheetView>
  </sheetViews>
  <sheetFormatPr defaultColWidth="19.140625" defaultRowHeight="15" x14ac:dyDescent="0.25"/>
  <cols>
    <col min="1" max="1" width="12.5703125" style="238" customWidth="1"/>
    <col min="2" max="2" width="11.42578125" style="238" bestFit="1" customWidth="1"/>
    <col min="3" max="3" width="72.5703125" style="238" bestFit="1" customWidth="1"/>
    <col min="4" max="16384" width="19.140625" style="238"/>
  </cols>
  <sheetData>
    <row r="1" spans="1:12" ht="62.25" customHeight="1" x14ac:dyDescent="0.25">
      <c r="A1" s="135"/>
      <c r="F1" s="135"/>
      <c r="G1" s="135"/>
      <c r="H1" s="80"/>
      <c r="I1" s="81"/>
    </row>
    <row r="2" spans="1:12" ht="18" x14ac:dyDescent="0.25">
      <c r="A2" s="200" t="s">
        <v>149</v>
      </c>
      <c r="F2" s="135"/>
      <c r="G2" s="239"/>
      <c r="H2" s="80"/>
      <c r="I2" s="81"/>
    </row>
    <row r="3" spans="1:12" ht="18" x14ac:dyDescent="0.25">
      <c r="F3" s="239"/>
    </row>
    <row r="4" spans="1:12" ht="18" x14ac:dyDescent="0.25">
      <c r="G4" s="239"/>
    </row>
    <row r="5" spans="1:12" ht="25.5" x14ac:dyDescent="0.25">
      <c r="B5" s="346" t="s">
        <v>150</v>
      </c>
      <c r="C5" s="347"/>
      <c r="D5" s="286" t="s">
        <v>151</v>
      </c>
      <c r="E5" s="286" t="s">
        <v>152</v>
      </c>
      <c r="F5" s="287" t="s">
        <v>92</v>
      </c>
      <c r="G5" s="239"/>
    </row>
    <row r="6" spans="1:12" ht="18" x14ac:dyDescent="0.25">
      <c r="B6" s="288" t="s">
        <v>93</v>
      </c>
      <c r="C6" s="289" t="s">
        <v>94</v>
      </c>
      <c r="D6" s="318">
        <v>100.24352733963953</v>
      </c>
      <c r="E6" s="318">
        <v>94.824569942996703</v>
      </c>
      <c r="F6" s="320">
        <v>41.826727965381608</v>
      </c>
      <c r="G6" s="239"/>
      <c r="J6" s="322"/>
    </row>
    <row r="7" spans="1:12" ht="15" customHeight="1" x14ac:dyDescent="0.25">
      <c r="B7" s="288" t="s">
        <v>95</v>
      </c>
      <c r="C7" s="289" t="s">
        <v>154</v>
      </c>
      <c r="D7" s="318">
        <v>89.086882365983868</v>
      </c>
      <c r="E7" s="318">
        <v>99.305407264643847</v>
      </c>
      <c r="F7" s="320">
        <v>36.857541232453819</v>
      </c>
      <c r="G7" s="239"/>
      <c r="J7" s="292"/>
    </row>
    <row r="8" spans="1:12" ht="18" x14ac:dyDescent="0.25">
      <c r="B8" s="288" t="s">
        <v>96</v>
      </c>
      <c r="C8" s="289" t="s">
        <v>137</v>
      </c>
      <c r="D8" s="318">
        <v>94.760578754955972</v>
      </c>
      <c r="E8" s="318">
        <v>79.212838336508597</v>
      </c>
      <c r="F8" s="320">
        <v>30.397600535502807</v>
      </c>
      <c r="G8" s="239"/>
      <c r="J8" s="225"/>
      <c r="K8" s="225"/>
    </row>
    <row r="9" spans="1:12" ht="18" x14ac:dyDescent="0.25">
      <c r="B9" s="288" t="s">
        <v>97</v>
      </c>
      <c r="C9" s="289" t="s">
        <v>98</v>
      </c>
      <c r="D9" s="318">
        <v>92.49612411797041</v>
      </c>
      <c r="E9" s="318">
        <v>76.209570605370516</v>
      </c>
      <c r="F9" s="320">
        <v>43.97673722903415</v>
      </c>
      <c r="G9" s="239"/>
      <c r="J9" s="225"/>
      <c r="K9" s="225"/>
    </row>
    <row r="10" spans="1:12" ht="18" x14ac:dyDescent="0.25">
      <c r="B10" s="288" t="s">
        <v>99</v>
      </c>
      <c r="C10" s="289" t="s">
        <v>100</v>
      </c>
      <c r="D10" s="318">
        <v>145.62293489562748</v>
      </c>
      <c r="E10" s="318">
        <v>117.76590129743374</v>
      </c>
      <c r="F10" s="320">
        <v>36.978203752144111</v>
      </c>
      <c r="G10" s="239"/>
      <c r="J10" s="225"/>
      <c r="K10" s="225"/>
    </row>
    <row r="11" spans="1:12" ht="18" x14ac:dyDescent="0.25">
      <c r="B11" s="288" t="s">
        <v>101</v>
      </c>
      <c r="C11" s="289" t="s">
        <v>102</v>
      </c>
      <c r="D11" s="318">
        <v>103.30185745530558</v>
      </c>
      <c r="E11" s="318">
        <v>92.939953676522777</v>
      </c>
      <c r="F11" s="320">
        <v>29.638009122757214</v>
      </c>
      <c r="G11" s="239"/>
      <c r="J11" s="225"/>
      <c r="K11" s="225"/>
      <c r="L11" s="244"/>
    </row>
    <row r="12" spans="1:12" ht="18" x14ac:dyDescent="0.25">
      <c r="B12" s="288" t="s">
        <v>103</v>
      </c>
      <c r="C12" s="289" t="s">
        <v>104</v>
      </c>
      <c r="D12" s="318">
        <v>136.05162617800673</v>
      </c>
      <c r="E12" s="318">
        <v>105.44774650765144</v>
      </c>
      <c r="F12" s="320">
        <v>33.637021599643781</v>
      </c>
      <c r="G12" s="239"/>
      <c r="J12" s="226"/>
    </row>
    <row r="13" spans="1:12" ht="18" x14ac:dyDescent="0.25">
      <c r="B13" s="288" t="s">
        <v>105</v>
      </c>
      <c r="C13" s="289" t="s">
        <v>106</v>
      </c>
      <c r="D13" s="318">
        <v>122.30391035098813</v>
      </c>
      <c r="E13" s="318">
        <v>125.12166651611413</v>
      </c>
      <c r="F13" s="320">
        <v>47.380636937560851</v>
      </c>
      <c r="G13" s="239"/>
      <c r="J13" s="226"/>
    </row>
    <row r="14" spans="1:12" ht="18" x14ac:dyDescent="0.25">
      <c r="B14" s="288" t="s">
        <v>107</v>
      </c>
      <c r="C14" s="289" t="s">
        <v>108</v>
      </c>
      <c r="D14" s="318">
        <v>95.080785078547308</v>
      </c>
      <c r="E14" s="318">
        <v>80.052348623422915</v>
      </c>
      <c r="F14" s="320">
        <v>44.940143961129365</v>
      </c>
      <c r="G14" s="239"/>
      <c r="J14" s="226"/>
    </row>
    <row r="15" spans="1:12" ht="18" x14ac:dyDescent="0.25">
      <c r="B15" s="288" t="s">
        <v>109</v>
      </c>
      <c r="C15" s="289" t="s">
        <v>110</v>
      </c>
      <c r="D15" s="318">
        <v>121.90004407365778</v>
      </c>
      <c r="E15" s="318">
        <v>125.6274941387251</v>
      </c>
      <c r="F15" s="320">
        <v>53.832496629277948</v>
      </c>
      <c r="G15" s="239"/>
      <c r="J15" s="226"/>
    </row>
    <row r="16" spans="1:12" ht="18" x14ac:dyDescent="0.25">
      <c r="B16" s="288" t="s">
        <v>111</v>
      </c>
      <c r="C16" s="289" t="s">
        <v>112</v>
      </c>
      <c r="D16" s="318">
        <v>133.64124328833935</v>
      </c>
      <c r="E16" s="318">
        <v>139.26789740518109</v>
      </c>
      <c r="F16" s="320">
        <v>44.298397758144908</v>
      </c>
      <c r="G16" s="239"/>
      <c r="J16" s="226"/>
    </row>
    <row r="17" spans="1:15" ht="18" x14ac:dyDescent="0.25">
      <c r="B17" s="288" t="s">
        <v>113</v>
      </c>
      <c r="C17" s="289" t="s">
        <v>155</v>
      </c>
      <c r="D17" s="318">
        <v>94.905503932882539</v>
      </c>
      <c r="E17" s="318">
        <v>80.841596562823611</v>
      </c>
      <c r="F17" s="320">
        <v>44.689755405630486</v>
      </c>
      <c r="G17" s="239"/>
      <c r="J17" s="226"/>
    </row>
    <row r="18" spans="1:15" ht="18" x14ac:dyDescent="0.25">
      <c r="B18" s="288" t="s">
        <v>114</v>
      </c>
      <c r="C18" s="289" t="s">
        <v>156</v>
      </c>
      <c r="D18" s="318">
        <v>123.93216319480025</v>
      </c>
      <c r="E18" s="318">
        <v>100.04398022768417</v>
      </c>
      <c r="F18" s="320">
        <v>53.863243108723339</v>
      </c>
      <c r="G18" s="239"/>
      <c r="J18" s="44"/>
    </row>
    <row r="19" spans="1:15" ht="18" x14ac:dyDescent="0.25">
      <c r="B19" s="288" t="s">
        <v>115</v>
      </c>
      <c r="C19" s="289" t="s">
        <v>116</v>
      </c>
      <c r="D19" s="318">
        <v>155.69138376355815</v>
      </c>
      <c r="E19" s="318">
        <v>180.95484911834211</v>
      </c>
      <c r="F19" s="320">
        <v>53.857412288674787</v>
      </c>
      <c r="G19" s="239"/>
    </row>
    <row r="20" spans="1:15" ht="18" x14ac:dyDescent="0.25">
      <c r="B20" s="288" t="s">
        <v>117</v>
      </c>
      <c r="C20" s="289" t="s">
        <v>118</v>
      </c>
      <c r="D20" s="318">
        <v>256.23040935879544</v>
      </c>
      <c r="E20" s="318">
        <v>307.34905375660793</v>
      </c>
      <c r="F20" s="320">
        <v>103.34257966933035</v>
      </c>
      <c r="G20" s="239"/>
      <c r="M20" s="234"/>
      <c r="N20" s="235"/>
      <c r="O20" s="249"/>
    </row>
    <row r="21" spans="1:15" ht="18" x14ac:dyDescent="0.25">
      <c r="B21" s="288" t="s">
        <v>119</v>
      </c>
      <c r="C21" s="289" t="s">
        <v>120</v>
      </c>
      <c r="D21" s="318">
        <v>141.71605828001876</v>
      </c>
      <c r="E21" s="318">
        <v>270.14471420898406</v>
      </c>
      <c r="F21" s="320">
        <v>66.075114051249969</v>
      </c>
      <c r="G21" s="239"/>
      <c r="J21" s="225"/>
      <c r="M21" s="234"/>
      <c r="N21" s="235"/>
      <c r="O21" s="249"/>
    </row>
    <row r="22" spans="1:15" ht="18" x14ac:dyDescent="0.25">
      <c r="B22" s="290"/>
      <c r="C22" s="291" t="s">
        <v>121</v>
      </c>
      <c r="D22" s="319">
        <v>143.63050041727752</v>
      </c>
      <c r="E22" s="319">
        <v>148.56323489621371</v>
      </c>
      <c r="F22" s="321">
        <v>53.5704643435215</v>
      </c>
      <c r="G22" s="239"/>
      <c r="M22" s="234"/>
    </row>
    <row r="23" spans="1:15" ht="18" x14ac:dyDescent="0.25">
      <c r="B23" s="135"/>
      <c r="E23" s="225"/>
      <c r="G23" s="239"/>
      <c r="M23" s="225"/>
    </row>
    <row r="24" spans="1:15" x14ac:dyDescent="0.25">
      <c r="A24" s="135"/>
    </row>
    <row r="25" spans="1:15" ht="18" x14ac:dyDescent="0.25">
      <c r="A25" s="239"/>
      <c r="K25" s="239"/>
    </row>
    <row r="26" spans="1:15" ht="25.5" customHeight="1" x14ac:dyDescent="0.25">
      <c r="A26" s="240"/>
      <c r="B26" s="348"/>
      <c r="C26" s="348"/>
      <c r="D26" s="348"/>
      <c r="F26" s="240"/>
      <c r="G26" s="348"/>
      <c r="H26" s="348"/>
      <c r="I26" s="348"/>
      <c r="K26" s="240"/>
      <c r="L26" s="348"/>
      <c r="M26" s="348"/>
      <c r="N26" s="348"/>
    </row>
    <row r="27" spans="1:15" x14ac:dyDescent="0.25">
      <c r="A27" s="135"/>
      <c r="B27" s="135"/>
      <c r="C27" s="241"/>
      <c r="D27" s="242"/>
      <c r="F27" s="135"/>
      <c r="G27" s="135"/>
      <c r="H27" s="241"/>
      <c r="I27" s="242"/>
      <c r="K27" s="135"/>
      <c r="L27" s="135"/>
      <c r="M27" s="241"/>
      <c r="N27" s="242"/>
    </row>
    <row r="28" spans="1:15" x14ac:dyDescent="0.25">
      <c r="A28" s="135"/>
      <c r="B28" s="247"/>
      <c r="C28" s="43"/>
      <c r="D28" s="226"/>
      <c r="F28" s="135"/>
      <c r="G28" s="234"/>
      <c r="H28" s="234"/>
      <c r="I28" s="249"/>
      <c r="K28" s="135"/>
      <c r="L28" s="247"/>
      <c r="M28" s="43"/>
      <c r="N28" s="226"/>
    </row>
    <row r="29" spans="1:15" x14ac:dyDescent="0.25">
      <c r="A29" s="135"/>
      <c r="B29" s="247"/>
      <c r="C29" s="43"/>
      <c r="D29" s="226"/>
      <c r="F29" s="135"/>
      <c r="G29" s="234"/>
      <c r="H29" s="234"/>
      <c r="I29" s="249"/>
      <c r="K29" s="135"/>
      <c r="L29" s="247"/>
      <c r="M29" s="43"/>
      <c r="N29" s="226"/>
    </row>
    <row r="30" spans="1:15" x14ac:dyDescent="0.25">
      <c r="A30" s="135"/>
      <c r="B30" s="247"/>
      <c r="C30" s="43"/>
      <c r="D30" s="226"/>
      <c r="F30" s="135"/>
      <c r="G30" s="234"/>
      <c r="H30" s="234"/>
      <c r="I30" s="249"/>
      <c r="K30" s="135"/>
      <c r="L30" s="245"/>
      <c r="M30" s="246"/>
      <c r="N30" s="226"/>
    </row>
    <row r="31" spans="1:15" x14ac:dyDescent="0.25">
      <c r="A31" s="135"/>
      <c r="B31" s="227"/>
      <c r="C31" s="43"/>
      <c r="D31" s="226"/>
      <c r="F31" s="135"/>
      <c r="G31" s="234"/>
      <c r="H31" s="234"/>
      <c r="I31" s="249"/>
      <c r="K31" s="250"/>
      <c r="L31" s="234"/>
      <c r="M31" s="235"/>
      <c r="N31" s="225"/>
      <c r="O31" s="225"/>
    </row>
    <row r="32" spans="1:15" x14ac:dyDescent="0.25">
      <c r="A32" s="135"/>
      <c r="B32" s="227"/>
      <c r="C32" s="43"/>
      <c r="D32" s="226"/>
      <c r="F32" s="135"/>
      <c r="K32" s="250"/>
      <c r="L32" s="234"/>
      <c r="M32" s="235"/>
      <c r="N32" s="225"/>
      <c r="O32" s="225"/>
    </row>
    <row r="33" spans="1:15" x14ac:dyDescent="0.25">
      <c r="A33" s="135"/>
      <c r="B33" s="245"/>
      <c r="C33" s="246"/>
      <c r="D33" s="226"/>
      <c r="F33" s="135"/>
      <c r="G33" s="251"/>
      <c r="H33" s="251"/>
      <c r="I33" s="252"/>
      <c r="K33" s="250"/>
      <c r="L33" s="234"/>
      <c r="M33" s="234"/>
      <c r="N33" s="225"/>
      <c r="O33" s="225"/>
    </row>
    <row r="34" spans="1:15" x14ac:dyDescent="0.25">
      <c r="L34" s="234"/>
      <c r="M34" s="235"/>
      <c r="N34" s="225"/>
      <c r="O34" s="225"/>
    </row>
    <row r="35" spans="1:15" x14ac:dyDescent="0.25">
      <c r="O35" s="244"/>
    </row>
    <row r="36" spans="1:15" x14ac:dyDescent="0.25">
      <c r="B36" s="235"/>
      <c r="C36" s="235"/>
    </row>
    <row r="37" spans="1:15" x14ac:dyDescent="0.25">
      <c r="A37" s="135"/>
      <c r="M37" s="225"/>
    </row>
    <row r="38" spans="1:15" x14ac:dyDescent="0.25">
      <c r="A38" s="135"/>
    </row>
    <row r="39" spans="1:15" ht="18" x14ac:dyDescent="0.25">
      <c r="A39" s="239"/>
      <c r="K39" s="239"/>
    </row>
    <row r="40" spans="1:15" x14ac:dyDescent="0.25">
      <c r="A40" s="240"/>
      <c r="B40" s="240"/>
      <c r="C40" s="242"/>
      <c r="D40" s="242"/>
      <c r="F40" s="240"/>
      <c r="G40" s="348"/>
      <c r="H40" s="348"/>
      <c r="I40" s="348"/>
      <c r="K40" s="253"/>
      <c r="L40" s="348"/>
      <c r="M40" s="348"/>
      <c r="N40" s="348"/>
    </row>
    <row r="41" spans="1:15" x14ac:dyDescent="0.25">
      <c r="A41" s="135"/>
      <c r="B41" s="135"/>
      <c r="C41" s="241"/>
      <c r="D41" s="242"/>
      <c r="F41" s="135"/>
      <c r="G41" s="135"/>
      <c r="H41" s="241"/>
      <c r="I41" s="242"/>
      <c r="K41" s="135"/>
      <c r="L41" s="135"/>
      <c r="M41" s="241"/>
      <c r="N41" s="242"/>
    </row>
    <row r="42" spans="1:15" x14ac:dyDescent="0.25">
      <c r="A42" s="135"/>
      <c r="B42" s="247"/>
      <c r="C42" s="43"/>
      <c r="D42" s="226"/>
      <c r="F42" s="135"/>
      <c r="G42" s="234"/>
      <c r="H42" s="234"/>
      <c r="I42" s="249"/>
      <c r="K42" s="243"/>
      <c r="L42" s="247"/>
      <c r="M42" s="254"/>
      <c r="N42" s="255"/>
    </row>
    <row r="43" spans="1:15" x14ac:dyDescent="0.25">
      <c r="A43" s="135"/>
      <c r="B43" s="247"/>
      <c r="C43" s="43"/>
      <c r="D43" s="226"/>
      <c r="F43" s="135"/>
      <c r="G43" s="234"/>
      <c r="H43" s="234"/>
      <c r="I43" s="249"/>
      <c r="K43" s="250"/>
      <c r="L43" s="256"/>
      <c r="M43" s="257"/>
      <c r="N43" s="258"/>
    </row>
    <row r="44" spans="1:15" x14ac:dyDescent="0.25">
      <c r="A44" s="135"/>
      <c r="B44" s="247"/>
      <c r="C44" s="43"/>
      <c r="D44" s="226"/>
      <c r="F44" s="135"/>
      <c r="G44" s="234"/>
      <c r="H44" s="234"/>
      <c r="I44" s="249"/>
      <c r="K44" s="250"/>
      <c r="L44" s="256"/>
      <c r="M44" s="257"/>
      <c r="N44" s="258"/>
    </row>
    <row r="45" spans="1:15" x14ac:dyDescent="0.25">
      <c r="A45" s="135"/>
      <c r="B45" s="227"/>
      <c r="C45" s="43"/>
      <c r="D45" s="226"/>
      <c r="F45" s="135"/>
      <c r="G45" s="234"/>
      <c r="H45" s="234"/>
      <c r="I45" s="249"/>
      <c r="K45" s="250"/>
      <c r="L45" s="256"/>
      <c r="M45" s="257"/>
      <c r="N45" s="258"/>
    </row>
    <row r="46" spans="1:15" x14ac:dyDescent="0.25">
      <c r="A46" s="135"/>
      <c r="B46" s="227"/>
      <c r="C46" s="43"/>
      <c r="D46" s="226"/>
      <c r="F46" s="135"/>
      <c r="G46" s="234"/>
      <c r="H46" s="234"/>
      <c r="I46" s="249"/>
    </row>
    <row r="47" spans="1:15" x14ac:dyDescent="0.25">
      <c r="A47" s="135"/>
      <c r="B47" s="245"/>
      <c r="C47" s="246"/>
      <c r="D47" s="226"/>
      <c r="F47" s="135"/>
      <c r="G47" s="251"/>
      <c r="H47" s="251"/>
      <c r="I47" s="249"/>
    </row>
    <row r="48" spans="1:15" x14ac:dyDescent="0.25">
      <c r="K48" s="253"/>
      <c r="L48" s="348"/>
      <c r="M48" s="348"/>
      <c r="N48" s="348"/>
    </row>
    <row r="49" spans="1:14" x14ac:dyDescent="0.25">
      <c r="A49" s="135"/>
      <c r="K49" s="135"/>
      <c r="L49" s="135"/>
      <c r="M49" s="241"/>
      <c r="N49" s="242"/>
    </row>
    <row r="50" spans="1:14" x14ac:dyDescent="0.25">
      <c r="A50" s="135"/>
      <c r="B50" s="235"/>
      <c r="C50" s="235"/>
      <c r="K50" s="243"/>
      <c r="L50" s="259"/>
      <c r="M50" s="246"/>
      <c r="N50" s="44"/>
    </row>
    <row r="51" spans="1:14" ht="18" x14ac:dyDescent="0.25">
      <c r="A51" s="239"/>
      <c r="K51" s="260"/>
      <c r="L51" s="259"/>
      <c r="M51" s="237"/>
      <c r="N51" s="228"/>
    </row>
    <row r="52" spans="1:14" x14ac:dyDescent="0.25">
      <c r="A52" s="240"/>
      <c r="B52" s="240"/>
      <c r="C52" s="242"/>
      <c r="D52" s="242"/>
      <c r="F52" s="240"/>
      <c r="G52" s="348"/>
      <c r="H52" s="348"/>
      <c r="I52" s="348"/>
      <c r="K52" s="260"/>
      <c r="L52" s="259"/>
      <c r="M52" s="237"/>
      <c r="N52" s="228"/>
    </row>
    <row r="53" spans="1:14" x14ac:dyDescent="0.25">
      <c r="A53" s="135"/>
      <c r="B53" s="135"/>
      <c r="C53" s="241"/>
      <c r="D53" s="242"/>
      <c r="F53" s="135"/>
      <c r="G53" s="135"/>
      <c r="H53" s="241"/>
      <c r="I53" s="242"/>
      <c r="K53" s="260"/>
      <c r="L53" s="259"/>
      <c r="M53" s="237"/>
      <c r="N53" s="228"/>
    </row>
    <row r="54" spans="1:14" x14ac:dyDescent="0.25">
      <c r="A54" s="135"/>
      <c r="B54" s="247"/>
      <c r="C54" s="248"/>
      <c r="D54" s="226"/>
      <c r="F54" s="135"/>
      <c r="G54" s="234"/>
      <c r="H54" s="234"/>
      <c r="I54" s="249"/>
      <c r="K54" s="253"/>
    </row>
    <row r="55" spans="1:14" x14ac:dyDescent="0.25">
      <c r="A55" s="135"/>
      <c r="B55" s="227"/>
      <c r="C55" s="43"/>
      <c r="D55" s="226"/>
      <c r="F55" s="135"/>
      <c r="G55" s="234"/>
      <c r="H55" s="234"/>
      <c r="I55" s="249"/>
      <c r="K55" s="243"/>
      <c r="L55" s="245"/>
      <c r="M55" s="261"/>
      <c r="N55" s="44"/>
    </row>
    <row r="56" spans="1:14" x14ac:dyDescent="0.25">
      <c r="A56" s="135"/>
      <c r="B56" s="227"/>
      <c r="C56" s="43"/>
      <c r="D56" s="226"/>
      <c r="F56" s="135"/>
      <c r="G56" s="234"/>
      <c r="H56" s="234"/>
      <c r="I56" s="249"/>
      <c r="K56" s="262"/>
      <c r="L56" s="263"/>
      <c r="M56" s="156"/>
      <c r="N56" s="228"/>
    </row>
    <row r="57" spans="1:14" x14ac:dyDescent="0.25">
      <c r="A57" s="135"/>
      <c r="B57" s="227"/>
      <c r="C57" s="43"/>
      <c r="D57" s="226"/>
      <c r="F57" s="135"/>
      <c r="G57" s="234"/>
      <c r="H57" s="234"/>
      <c r="I57" s="249"/>
      <c r="K57" s="260"/>
      <c r="L57" s="263"/>
      <c r="M57" s="156"/>
      <c r="N57" s="228"/>
    </row>
    <row r="58" spans="1:14" x14ac:dyDescent="0.25">
      <c r="A58" s="135"/>
      <c r="B58" s="227"/>
      <c r="C58" s="43"/>
      <c r="D58" s="226"/>
      <c r="F58" s="135"/>
      <c r="G58" s="234"/>
      <c r="H58" s="234"/>
      <c r="I58" s="249"/>
      <c r="K58" s="260"/>
      <c r="L58" s="263"/>
      <c r="M58" s="156"/>
      <c r="N58" s="228"/>
    </row>
    <row r="59" spans="1:14" x14ac:dyDescent="0.25">
      <c r="A59" s="135"/>
      <c r="B59" s="245"/>
      <c r="C59" s="246"/>
      <c r="D59" s="226"/>
      <c r="F59" s="135"/>
      <c r="G59" s="264"/>
      <c r="H59" s="264"/>
      <c r="I59" s="249"/>
      <c r="K59" s="262"/>
      <c r="L59" s="263"/>
      <c r="M59" s="265"/>
      <c r="N59" s="228"/>
    </row>
    <row r="60" spans="1:14" x14ac:dyDescent="0.25">
      <c r="A60" s="135"/>
      <c r="B60" s="245"/>
      <c r="C60" s="246"/>
      <c r="D60" s="226"/>
      <c r="K60" s="135"/>
      <c r="L60" s="247"/>
      <c r="M60" s="261"/>
      <c r="N60" s="44"/>
    </row>
    <row r="61" spans="1:14" x14ac:dyDescent="0.25">
      <c r="A61" s="135"/>
      <c r="B61" s="245"/>
      <c r="C61" s="246"/>
      <c r="D61" s="226"/>
      <c r="K61" s="253"/>
      <c r="L61" s="348"/>
      <c r="M61" s="348"/>
      <c r="N61" s="348"/>
    </row>
    <row r="62" spans="1:14" x14ac:dyDescent="0.25">
      <c r="A62" s="135"/>
      <c r="B62" s="235"/>
      <c r="C62" s="235"/>
      <c r="K62" s="135"/>
      <c r="L62" s="247"/>
      <c r="M62" s="261"/>
      <c r="N62" s="44"/>
    </row>
    <row r="63" spans="1:14" x14ac:dyDescent="0.25">
      <c r="A63" s="135"/>
      <c r="K63" s="253"/>
      <c r="L63" s="348"/>
      <c r="M63" s="348"/>
      <c r="N63" s="348"/>
    </row>
    <row r="64" spans="1:14" ht="18" x14ac:dyDescent="0.25">
      <c r="A64" s="239"/>
      <c r="K64" s="135"/>
      <c r="L64" s="247"/>
      <c r="M64" s="261"/>
      <c r="N64" s="226"/>
    </row>
    <row r="65" spans="1:16" x14ac:dyDescent="0.25">
      <c r="A65" s="240"/>
      <c r="B65" s="240"/>
      <c r="C65" s="242"/>
      <c r="D65" s="242"/>
      <c r="F65" s="240"/>
      <c r="G65" s="348"/>
      <c r="H65" s="348"/>
      <c r="I65" s="348"/>
    </row>
    <row r="66" spans="1:16" x14ac:dyDescent="0.25">
      <c r="A66" s="135"/>
      <c r="B66" s="135"/>
      <c r="C66" s="241"/>
      <c r="D66" s="242"/>
      <c r="F66" s="135"/>
      <c r="G66" s="135"/>
      <c r="H66" s="241"/>
      <c r="I66" s="242"/>
      <c r="K66" s="243"/>
      <c r="L66" s="245"/>
      <c r="M66" s="245"/>
      <c r="N66" s="244"/>
      <c r="P66" s="245"/>
    </row>
    <row r="67" spans="1:16" x14ac:dyDescent="0.25">
      <c r="A67" s="135"/>
      <c r="B67" s="247"/>
      <c r="C67" s="43"/>
      <c r="D67" s="226"/>
      <c r="F67" s="135"/>
      <c r="G67" s="234"/>
      <c r="H67" s="234"/>
      <c r="I67" s="249"/>
      <c r="K67" s="250"/>
      <c r="L67" s="234"/>
      <c r="M67" s="234"/>
      <c r="N67" s="244"/>
      <c r="P67" s="234"/>
    </row>
    <row r="68" spans="1:16" x14ac:dyDescent="0.25">
      <c r="A68" s="135"/>
      <c r="B68" s="247"/>
      <c r="C68" s="43"/>
      <c r="D68" s="226"/>
      <c r="F68" s="135"/>
      <c r="G68" s="234"/>
      <c r="H68" s="234"/>
      <c r="I68" s="249"/>
      <c r="K68" s="250"/>
      <c r="L68" s="234"/>
      <c r="M68" s="234"/>
      <c r="N68" s="244"/>
      <c r="P68" s="234"/>
    </row>
    <row r="69" spans="1:16" x14ac:dyDescent="0.25">
      <c r="A69" s="135"/>
      <c r="B69" s="247"/>
      <c r="C69" s="43"/>
      <c r="D69" s="226"/>
      <c r="F69" s="135"/>
      <c r="G69" s="234"/>
      <c r="H69" s="234"/>
      <c r="I69" s="249"/>
      <c r="K69" s="250"/>
      <c r="L69" s="234"/>
      <c r="M69" s="234"/>
      <c r="N69" s="244"/>
      <c r="P69" s="234"/>
    </row>
    <row r="70" spans="1:16" x14ac:dyDescent="0.25">
      <c r="A70" s="135"/>
      <c r="B70" s="247"/>
      <c r="C70" s="43"/>
      <c r="D70" s="226"/>
      <c r="F70" s="135"/>
      <c r="G70" s="234"/>
      <c r="H70" s="234"/>
      <c r="I70" s="249"/>
    </row>
    <row r="71" spans="1:16" x14ac:dyDescent="0.25">
      <c r="A71" s="135"/>
      <c r="B71" s="247"/>
      <c r="C71" s="43"/>
      <c r="D71" s="226"/>
      <c r="F71" s="135"/>
      <c r="G71" s="234"/>
      <c r="H71" s="234"/>
      <c r="I71" s="249"/>
    </row>
    <row r="72" spans="1:16" x14ac:dyDescent="0.25">
      <c r="A72" s="135"/>
      <c r="B72" s="245"/>
      <c r="C72" s="246"/>
      <c r="D72" s="226"/>
      <c r="F72" s="135"/>
      <c r="G72" s="264"/>
      <c r="H72" s="264"/>
      <c r="I72" s="249"/>
    </row>
    <row r="73" spans="1:16" x14ac:dyDescent="0.25">
      <c r="B73" s="245"/>
      <c r="C73" s="246"/>
      <c r="D73" s="226"/>
    </row>
    <row r="74" spans="1:16" x14ac:dyDescent="0.25">
      <c r="A74" s="135"/>
      <c r="B74" s="245"/>
      <c r="C74" s="246"/>
      <c r="D74" s="226"/>
    </row>
    <row r="75" spans="1:16" x14ac:dyDescent="0.25">
      <c r="A75" s="135"/>
    </row>
    <row r="76" spans="1:16" x14ac:dyDescent="0.25">
      <c r="A76" s="135"/>
      <c r="B76" s="235"/>
      <c r="C76" s="235"/>
    </row>
    <row r="77" spans="1:16" ht="18" x14ac:dyDescent="0.25">
      <c r="A77" s="239"/>
    </row>
    <row r="78" spans="1:16" x14ac:dyDescent="0.25">
      <c r="A78" s="240"/>
      <c r="B78" s="240"/>
      <c r="C78" s="242"/>
      <c r="D78" s="242"/>
    </row>
    <row r="79" spans="1:16" x14ac:dyDescent="0.25">
      <c r="A79" s="135"/>
      <c r="B79" s="135"/>
      <c r="C79" s="241"/>
      <c r="D79" s="242"/>
    </row>
    <row r="80" spans="1:16" x14ac:dyDescent="0.25">
      <c r="A80" s="135"/>
      <c r="B80" s="247"/>
      <c r="C80" s="43"/>
      <c r="D80" s="226"/>
    </row>
    <row r="81" spans="1:5" x14ac:dyDescent="0.25">
      <c r="A81" s="266"/>
      <c r="B81" s="229"/>
      <c r="C81" s="230"/>
      <c r="D81" s="231"/>
    </row>
    <row r="82" spans="1:5" x14ac:dyDescent="0.25">
      <c r="A82" s="266"/>
      <c r="B82" s="229"/>
      <c r="C82" s="230"/>
      <c r="D82" s="231"/>
    </row>
    <row r="83" spans="1:5" x14ac:dyDescent="0.25">
      <c r="A83" s="266"/>
      <c r="B83" s="229"/>
      <c r="C83" s="230"/>
      <c r="D83" s="231"/>
      <c r="E83" s="235"/>
    </row>
    <row r="84" spans="1:5" x14ac:dyDescent="0.25">
      <c r="A84" s="266"/>
      <c r="B84" s="229"/>
      <c r="C84" s="230"/>
      <c r="D84" s="231"/>
    </row>
    <row r="85" spans="1:5" x14ac:dyDescent="0.25">
      <c r="C85" s="235"/>
    </row>
    <row r="86" spans="1:5" x14ac:dyDescent="0.25">
      <c r="A86" s="135"/>
    </row>
    <row r="87" spans="1:5" x14ac:dyDescent="0.25">
      <c r="A87" s="135"/>
    </row>
    <row r="88" spans="1:5" ht="18" x14ac:dyDescent="0.25">
      <c r="A88" s="239"/>
    </row>
    <row r="89" spans="1:5" ht="25.5" customHeight="1" x14ac:dyDescent="0.25">
      <c r="A89" s="240"/>
      <c r="B89" s="240"/>
      <c r="C89" s="348"/>
      <c r="D89" s="348"/>
    </row>
    <row r="90" spans="1:5" x14ac:dyDescent="0.25">
      <c r="A90" s="135"/>
      <c r="B90" s="135"/>
      <c r="C90" s="241"/>
      <c r="D90" s="242"/>
    </row>
    <row r="91" spans="1:5" x14ac:dyDescent="0.25">
      <c r="A91" s="135"/>
      <c r="B91" s="227"/>
      <c r="C91" s="43"/>
      <c r="D91" s="226"/>
    </row>
    <row r="92" spans="1:5" x14ac:dyDescent="0.25">
      <c r="A92" s="135"/>
      <c r="B92" s="227"/>
      <c r="C92" s="43"/>
      <c r="D92" s="226"/>
    </row>
    <row r="93" spans="1:5" x14ac:dyDescent="0.25">
      <c r="A93" s="266"/>
      <c r="B93" s="229"/>
      <c r="C93" s="230"/>
      <c r="D93" s="231"/>
    </row>
    <row r="94" spans="1:5" x14ac:dyDescent="0.25">
      <c r="A94" s="266"/>
      <c r="B94" s="229"/>
      <c r="C94" s="230"/>
      <c r="D94" s="231"/>
    </row>
    <row r="95" spans="1:5" x14ac:dyDescent="0.25">
      <c r="A95" s="266"/>
      <c r="B95" s="229"/>
      <c r="C95" s="230"/>
      <c r="D95" s="231"/>
    </row>
    <row r="96" spans="1:5" x14ac:dyDescent="0.25">
      <c r="A96" s="135"/>
      <c r="B96" s="227"/>
      <c r="C96" s="43"/>
      <c r="D96" s="226"/>
    </row>
    <row r="97" spans="1:13" x14ac:dyDescent="0.25">
      <c r="A97" s="266"/>
      <c r="B97" s="267"/>
      <c r="C97" s="231"/>
    </row>
    <row r="98" spans="1:13" ht="18" x14ac:dyDescent="0.25">
      <c r="A98" s="239"/>
      <c r="B98" s="267"/>
      <c r="C98" s="231"/>
    </row>
    <row r="99" spans="1:13" x14ac:dyDescent="0.25">
      <c r="A99" s="135"/>
    </row>
    <row r="101" spans="1:13" x14ac:dyDescent="0.25">
      <c r="B101" s="243"/>
      <c r="C101" s="243"/>
      <c r="D101" s="243"/>
      <c r="E101" s="243"/>
      <c r="H101" s="243"/>
      <c r="I101" s="243"/>
      <c r="J101" s="243"/>
    </row>
    <row r="102" spans="1:13" x14ac:dyDescent="0.25">
      <c r="A102" s="268"/>
      <c r="B102" s="135"/>
      <c r="C102" s="241"/>
      <c r="D102" s="242"/>
      <c r="E102" s="135"/>
      <c r="F102" s="241"/>
      <c r="G102" s="242"/>
      <c r="H102" s="135"/>
      <c r="I102" s="241"/>
      <c r="J102" s="242"/>
    </row>
    <row r="103" spans="1:13" x14ac:dyDescent="0.25">
      <c r="A103" s="232"/>
      <c r="B103" s="247"/>
      <c r="C103" s="261"/>
      <c r="D103" s="269"/>
      <c r="E103" s="247"/>
      <c r="F103" s="259"/>
      <c r="G103" s="270"/>
      <c r="H103" s="247"/>
      <c r="I103" s="259"/>
      <c r="J103" s="269"/>
      <c r="K103" s="234"/>
      <c r="L103" s="234"/>
    </row>
    <row r="104" spans="1:13" x14ac:dyDescent="0.25">
      <c r="A104" s="232"/>
      <c r="B104" s="247"/>
      <c r="C104" s="261"/>
      <c r="D104" s="269"/>
      <c r="E104" s="247"/>
      <c r="F104" s="259"/>
      <c r="G104" s="269"/>
      <c r="H104" s="247"/>
      <c r="I104" s="259"/>
      <c r="J104" s="269"/>
    </row>
    <row r="105" spans="1:13" x14ac:dyDescent="0.25">
      <c r="A105" s="233"/>
      <c r="B105" s="256"/>
      <c r="C105" s="156"/>
      <c r="D105" s="225"/>
      <c r="E105" s="256"/>
      <c r="F105" s="271"/>
      <c r="G105" s="225"/>
      <c r="H105" s="256"/>
      <c r="I105" s="271"/>
      <c r="J105" s="225"/>
    </row>
    <row r="106" spans="1:13" x14ac:dyDescent="0.25">
      <c r="A106" s="233"/>
      <c r="B106" s="256"/>
      <c r="C106" s="156"/>
      <c r="D106" s="225"/>
      <c r="E106" s="256"/>
      <c r="F106" s="271"/>
      <c r="G106" s="225"/>
      <c r="H106" s="256"/>
      <c r="I106" s="271"/>
      <c r="J106" s="225"/>
      <c r="K106" s="147"/>
      <c r="L106" s="272"/>
      <c r="M106" s="242"/>
    </row>
    <row r="107" spans="1:13" x14ac:dyDescent="0.25">
      <c r="A107" s="232"/>
      <c r="B107" s="247"/>
      <c r="C107" s="261"/>
      <c r="D107" s="269"/>
      <c r="E107" s="247"/>
      <c r="F107" s="259"/>
      <c r="G107" s="269"/>
      <c r="H107" s="247"/>
      <c r="I107" s="259"/>
      <c r="J107" s="269"/>
      <c r="K107" s="234"/>
      <c r="L107" s="234"/>
      <c r="M107" s="273"/>
    </row>
    <row r="109" spans="1:13" x14ac:dyDescent="0.25">
      <c r="B109" s="225"/>
      <c r="E109" s="225"/>
      <c r="H109" s="225"/>
      <c r="K109" s="225"/>
    </row>
    <row r="110" spans="1:13" x14ac:dyDescent="0.25">
      <c r="F110" s="274"/>
    </row>
    <row r="111" spans="1:13" ht="18" x14ac:dyDescent="0.25">
      <c r="A111" s="239"/>
      <c r="F111" s="274"/>
    </row>
    <row r="112" spans="1:13" x14ac:dyDescent="0.25">
      <c r="A112" s="135"/>
      <c r="F112" s="274"/>
    </row>
    <row r="113" spans="1:7" x14ac:dyDescent="0.25">
      <c r="F113" s="274"/>
    </row>
    <row r="114" spans="1:7" x14ac:dyDescent="0.25">
      <c r="B114" s="243"/>
      <c r="C114" s="243"/>
      <c r="D114" s="243"/>
      <c r="F114" s="274"/>
    </row>
    <row r="115" spans="1:7" x14ac:dyDescent="0.25">
      <c r="A115" s="135"/>
      <c r="B115" s="135"/>
      <c r="C115" s="241"/>
      <c r="D115" s="242"/>
    </row>
    <row r="116" spans="1:7" x14ac:dyDescent="0.25">
      <c r="A116" s="243"/>
      <c r="B116" s="234"/>
      <c r="C116" s="235"/>
      <c r="D116" s="244"/>
    </row>
    <row r="117" spans="1:7" x14ac:dyDescent="0.25">
      <c r="A117" s="243"/>
      <c r="B117" s="234"/>
      <c r="C117" s="235"/>
      <c r="D117" s="244"/>
    </row>
    <row r="118" spans="1:7" x14ac:dyDescent="0.25">
      <c r="A118" s="243"/>
      <c r="B118" s="236"/>
      <c r="C118" s="237"/>
      <c r="D118" s="244"/>
    </row>
    <row r="119" spans="1:7" x14ac:dyDescent="0.25">
      <c r="A119" s="243"/>
      <c r="B119" s="234"/>
      <c r="C119" s="235"/>
      <c r="D119" s="244"/>
    </row>
    <row r="120" spans="1:7" x14ac:dyDescent="0.25">
      <c r="A120" s="243"/>
      <c r="B120" s="234"/>
      <c r="C120" s="235"/>
      <c r="D120" s="275"/>
    </row>
    <row r="121" spans="1:7" x14ac:dyDescent="0.25">
      <c r="A121" s="243"/>
      <c r="B121" s="245"/>
      <c r="C121" s="246"/>
      <c r="D121" s="276"/>
      <c r="G121" s="225"/>
    </row>
    <row r="126" spans="1:7" x14ac:dyDescent="0.25">
      <c r="A126" s="243"/>
      <c r="B126" s="234"/>
    </row>
    <row r="127" spans="1:7" x14ac:dyDescent="0.25">
      <c r="A127" s="243"/>
      <c r="B127" s="234"/>
    </row>
    <row r="128" spans="1:7" x14ac:dyDescent="0.25">
      <c r="A128" s="243"/>
      <c r="B128" s="234"/>
    </row>
    <row r="129" spans="1:4" x14ac:dyDescent="0.25">
      <c r="A129" s="243"/>
      <c r="B129" s="234"/>
    </row>
    <row r="130" spans="1:4" x14ac:dyDescent="0.25">
      <c r="A130" s="243"/>
      <c r="B130" s="234"/>
    </row>
    <row r="131" spans="1:4" x14ac:dyDescent="0.25">
      <c r="B131" s="234"/>
    </row>
    <row r="134" spans="1:4" ht="18" x14ac:dyDescent="0.25">
      <c r="A134" s="239"/>
    </row>
    <row r="135" spans="1:4" ht="18" x14ac:dyDescent="0.25">
      <c r="A135" s="239"/>
    </row>
    <row r="137" spans="1:4" x14ac:dyDescent="0.25">
      <c r="A137" s="243"/>
      <c r="B137" s="246"/>
      <c r="C137" s="246"/>
      <c r="D137" s="276"/>
    </row>
    <row r="138" spans="1:4" x14ac:dyDescent="0.25">
      <c r="B138" s="235"/>
      <c r="C138" s="235"/>
      <c r="D138" s="244"/>
    </row>
    <row r="139" spans="1:4" x14ac:dyDescent="0.25">
      <c r="B139" s="235"/>
      <c r="C139" s="235"/>
      <c r="D139" s="244"/>
    </row>
    <row r="140" spans="1:4" x14ac:dyDescent="0.25">
      <c r="A140" s="243"/>
      <c r="B140" s="246"/>
      <c r="C140" s="246"/>
      <c r="D140" s="276"/>
    </row>
    <row r="141" spans="1:4" x14ac:dyDescent="0.25">
      <c r="B141" s="235"/>
      <c r="C141" s="235"/>
      <c r="D141" s="244"/>
    </row>
    <row r="142" spans="1:4" x14ac:dyDescent="0.25">
      <c r="B142" s="235"/>
      <c r="C142" s="235"/>
      <c r="D142" s="244"/>
    </row>
    <row r="143" spans="1:4" x14ac:dyDescent="0.25">
      <c r="A143" s="277"/>
      <c r="B143" s="246"/>
      <c r="C143" s="246"/>
      <c r="D143" s="276"/>
    </row>
    <row r="144" spans="1:4" x14ac:dyDescent="0.25">
      <c r="B144" s="235"/>
      <c r="C144" s="235"/>
      <c r="D144" s="244"/>
    </row>
    <row r="145" spans="1:4" x14ac:dyDescent="0.25">
      <c r="B145" s="235"/>
      <c r="C145" s="235"/>
      <c r="D145" s="244"/>
    </row>
    <row r="146" spans="1:4" x14ac:dyDescent="0.25">
      <c r="A146" s="277"/>
      <c r="B146" s="246"/>
      <c r="C146" s="246"/>
      <c r="D146" s="276"/>
    </row>
    <row r="147" spans="1:4" x14ac:dyDescent="0.25">
      <c r="B147" s="235"/>
      <c r="C147" s="235"/>
      <c r="D147" s="244"/>
    </row>
    <row r="148" spans="1:4" x14ac:dyDescent="0.25">
      <c r="B148" s="235"/>
      <c r="C148" s="235"/>
      <c r="D148" s="244"/>
    </row>
    <row r="149" spans="1:4" x14ac:dyDescent="0.25">
      <c r="A149" s="243"/>
      <c r="B149" s="246"/>
      <c r="C149" s="246"/>
      <c r="D149" s="276"/>
    </row>
    <row r="150" spans="1:4" x14ac:dyDescent="0.25">
      <c r="B150" s="235"/>
      <c r="C150" s="235"/>
      <c r="D150" s="244"/>
    </row>
    <row r="151" spans="1:4" x14ac:dyDescent="0.25">
      <c r="B151" s="235"/>
      <c r="C151" s="235"/>
      <c r="D151" s="244"/>
    </row>
  </sheetData>
  <mergeCells count="12">
    <mergeCell ref="B5:C5"/>
    <mergeCell ref="G65:I65"/>
    <mergeCell ref="C89:D89"/>
    <mergeCell ref="L40:N40"/>
    <mergeCell ref="L48:N48"/>
    <mergeCell ref="L61:N61"/>
    <mergeCell ref="L63:N63"/>
    <mergeCell ref="L26:N26"/>
    <mergeCell ref="B26:D26"/>
    <mergeCell ref="G26:I26"/>
    <mergeCell ref="G40:I40"/>
    <mergeCell ref="G52:I5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G15" sqref="G15"/>
    </sheetView>
  </sheetViews>
  <sheetFormatPr defaultRowHeight="15" x14ac:dyDescent="0.25"/>
  <cols>
    <col min="2" max="2" width="44.140625" customWidth="1"/>
    <col min="3" max="5" width="12.5703125" customWidth="1"/>
    <col min="6" max="11" width="13.85546875" customWidth="1"/>
    <col min="12" max="12" width="38.7109375" customWidth="1"/>
  </cols>
  <sheetData>
    <row r="1" spans="2:5" ht="66" customHeight="1" x14ac:dyDescent="0.25"/>
    <row r="2" spans="2:5" ht="18" x14ac:dyDescent="0.25">
      <c r="B2" s="200" t="s">
        <v>53</v>
      </c>
    </row>
    <row r="4" spans="2:5" ht="25.5" x14ac:dyDescent="0.25">
      <c r="B4" s="208"/>
      <c r="C4" s="197" t="s">
        <v>153</v>
      </c>
      <c r="D4" s="208" t="s">
        <v>82</v>
      </c>
      <c r="E4" s="198" t="s">
        <v>82</v>
      </c>
    </row>
    <row r="5" spans="2:5" x14ac:dyDescent="0.25">
      <c r="B5" s="32" t="s">
        <v>83</v>
      </c>
      <c r="C5" s="150">
        <v>53851.33999999654</v>
      </c>
      <c r="D5" s="282">
        <v>-755.76000000112253</v>
      </c>
      <c r="E5" s="151">
        <v>-1.3839958540210978E-2</v>
      </c>
    </row>
    <row r="6" spans="2:5" x14ac:dyDescent="0.25">
      <c r="B6" s="34" t="s">
        <v>84</v>
      </c>
      <c r="C6" s="152">
        <v>30519.609999997894</v>
      </c>
      <c r="D6" s="145">
        <v>184.86999999879845</v>
      </c>
      <c r="E6" s="153">
        <v>6.0943327682651625E-3</v>
      </c>
    </row>
    <row r="7" spans="2:5" x14ac:dyDescent="0.25">
      <c r="B7" s="34" t="s">
        <v>85</v>
      </c>
      <c r="C7" s="152">
        <v>23331.72999999865</v>
      </c>
      <c r="D7" s="145">
        <v>-940.62999999991371</v>
      </c>
      <c r="E7" s="153">
        <v>-3.8753133193474773E-2</v>
      </c>
    </row>
    <row r="8" spans="2:5" x14ac:dyDescent="0.25">
      <c r="B8" s="35" t="s">
        <v>19</v>
      </c>
      <c r="C8" s="137">
        <v>36315.329999998146</v>
      </c>
      <c r="D8" s="31">
        <v>-821.77000000122644</v>
      </c>
      <c r="E8" s="217">
        <v>-2.2128006764158759E-2</v>
      </c>
    </row>
    <row r="9" spans="2:5" x14ac:dyDescent="0.25">
      <c r="B9" s="34" t="s">
        <v>84</v>
      </c>
      <c r="C9" s="152">
        <v>25814.649999998062</v>
      </c>
      <c r="D9" s="145">
        <v>-479.02000000129919</v>
      </c>
      <c r="E9" s="153">
        <v>-1.8218073019145322E-2</v>
      </c>
    </row>
    <row r="10" spans="2:5" x14ac:dyDescent="0.25">
      <c r="B10" s="34" t="s">
        <v>85</v>
      </c>
      <c r="C10" s="152">
        <v>10500.680000000086</v>
      </c>
      <c r="D10" s="145">
        <v>-342.74999999992724</v>
      </c>
      <c r="E10" s="153">
        <v>-3.1609001948638651E-2</v>
      </c>
    </row>
    <row r="11" spans="2:5" x14ac:dyDescent="0.25">
      <c r="B11" s="278" t="s">
        <v>33</v>
      </c>
      <c r="C11" s="137">
        <v>5073.5999999999894</v>
      </c>
      <c r="D11" s="31">
        <v>-12.719999999993888</v>
      </c>
      <c r="E11" s="217">
        <v>-2.5008257443483559E-3</v>
      </c>
    </row>
    <row r="12" spans="2:5" x14ac:dyDescent="0.25">
      <c r="B12" s="34" t="s">
        <v>84</v>
      </c>
      <c r="C12" s="152">
        <v>2708.4499999999935</v>
      </c>
      <c r="D12" s="145">
        <v>67.750000000004547</v>
      </c>
      <c r="E12" s="153">
        <v>2.565607604044565E-2</v>
      </c>
    </row>
    <row r="13" spans="2:5" x14ac:dyDescent="0.25">
      <c r="B13" s="34" t="s">
        <v>85</v>
      </c>
      <c r="C13" s="152">
        <v>2365.1499999999965</v>
      </c>
      <c r="D13" s="145">
        <v>-80.469999999998436</v>
      </c>
      <c r="E13" s="153">
        <v>-3.2903721755627856E-2</v>
      </c>
    </row>
    <row r="14" spans="2:5" x14ac:dyDescent="0.25">
      <c r="B14" s="278" t="s">
        <v>34</v>
      </c>
      <c r="C14" s="137">
        <v>16389.63999999977</v>
      </c>
      <c r="D14" s="31">
        <v>95.649999999872307</v>
      </c>
      <c r="E14" s="217">
        <v>5.8702625937460933E-3</v>
      </c>
    </row>
    <row r="15" spans="2:5" x14ac:dyDescent="0.25">
      <c r="B15" s="34" t="s">
        <v>84</v>
      </c>
      <c r="C15" s="152">
        <v>674.0899999999998</v>
      </c>
      <c r="D15" s="145">
        <v>22.259999999999422</v>
      </c>
      <c r="E15" s="153">
        <v>3.4150008437781952E-2</v>
      </c>
    </row>
    <row r="16" spans="2:5" x14ac:dyDescent="0.25">
      <c r="B16" s="34" t="s">
        <v>85</v>
      </c>
      <c r="C16" s="152">
        <v>15715.54999999977</v>
      </c>
      <c r="D16" s="145">
        <v>73.389999999872089</v>
      </c>
      <c r="E16" s="153">
        <v>4.6918072695761055E-3</v>
      </c>
    </row>
    <row r="17" spans="2:5" x14ac:dyDescent="0.25">
      <c r="B17" s="279" t="s">
        <v>44</v>
      </c>
      <c r="C17" s="219">
        <v>95240.269999994678</v>
      </c>
      <c r="D17" s="283">
        <v>-1494.6000000024706</v>
      </c>
      <c r="E17" s="220">
        <v>-1.3211990929308956E-2</v>
      </c>
    </row>
    <row r="18" spans="2:5" x14ac:dyDescent="0.25">
      <c r="B18" s="280" t="s">
        <v>84</v>
      </c>
      <c r="C18" s="221">
        <v>59716.799999995943</v>
      </c>
      <c r="D18" s="284">
        <v>-204.14000000250962</v>
      </c>
      <c r="E18" s="222">
        <v>-3.4068223896773797E-3</v>
      </c>
    </row>
    <row r="19" spans="2:5" x14ac:dyDescent="0.25">
      <c r="B19" s="281" t="s">
        <v>85</v>
      </c>
      <c r="C19" s="223">
        <v>51913.109999998502</v>
      </c>
      <c r="D19" s="285">
        <v>-1290.4599999999627</v>
      </c>
      <c r="E19" s="224">
        <v>-2.4255139269789602E-2</v>
      </c>
    </row>
    <row r="20" spans="2:5" x14ac:dyDescent="0.25">
      <c r="B20" s="218" t="s">
        <v>86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"/>
  <sheetViews>
    <sheetView workbookViewId="0">
      <selection activeCell="C30" sqref="C30"/>
    </sheetView>
  </sheetViews>
  <sheetFormatPr defaultRowHeight="15" x14ac:dyDescent="0.25"/>
  <cols>
    <col min="1" max="1" width="9.140625" style="315"/>
    <col min="2" max="2" width="30.85546875" bestFit="1" customWidth="1"/>
    <col min="3" max="3" width="52" customWidth="1"/>
    <col min="4" max="4" width="9.140625" style="310"/>
    <col min="5" max="5" width="72.85546875" bestFit="1" customWidth="1"/>
    <col min="258" max="258" width="30.85546875" bestFit="1" customWidth="1"/>
    <col min="259" max="259" width="52" customWidth="1"/>
    <col min="261" max="261" width="72.85546875" bestFit="1" customWidth="1"/>
    <col min="514" max="514" width="30.85546875" bestFit="1" customWidth="1"/>
    <col min="515" max="515" width="52" customWidth="1"/>
    <col min="517" max="517" width="72.85546875" bestFit="1" customWidth="1"/>
    <col min="770" max="770" width="30.85546875" bestFit="1" customWidth="1"/>
    <col min="771" max="771" width="52" customWidth="1"/>
    <col min="773" max="773" width="72.85546875" bestFit="1" customWidth="1"/>
    <col min="1026" max="1026" width="30.85546875" bestFit="1" customWidth="1"/>
    <col min="1027" max="1027" width="52" customWidth="1"/>
    <col min="1029" max="1029" width="72.85546875" bestFit="1" customWidth="1"/>
    <col min="1282" max="1282" width="30.85546875" bestFit="1" customWidth="1"/>
    <col min="1283" max="1283" width="52" customWidth="1"/>
    <col min="1285" max="1285" width="72.85546875" bestFit="1" customWidth="1"/>
    <col min="1538" max="1538" width="30.85546875" bestFit="1" customWidth="1"/>
    <col min="1539" max="1539" width="52" customWidth="1"/>
    <col min="1541" max="1541" width="72.85546875" bestFit="1" customWidth="1"/>
    <col min="1794" max="1794" width="30.85546875" bestFit="1" customWidth="1"/>
    <col min="1795" max="1795" width="52" customWidth="1"/>
    <col min="1797" max="1797" width="72.85546875" bestFit="1" customWidth="1"/>
    <col min="2050" max="2050" width="30.85546875" bestFit="1" customWidth="1"/>
    <col min="2051" max="2051" width="52" customWidth="1"/>
    <col min="2053" max="2053" width="72.85546875" bestFit="1" customWidth="1"/>
    <col min="2306" max="2306" width="30.85546875" bestFit="1" customWidth="1"/>
    <col min="2307" max="2307" width="52" customWidth="1"/>
    <col min="2309" max="2309" width="72.85546875" bestFit="1" customWidth="1"/>
    <col min="2562" max="2562" width="30.85546875" bestFit="1" customWidth="1"/>
    <col min="2563" max="2563" width="52" customWidth="1"/>
    <col min="2565" max="2565" width="72.85546875" bestFit="1" customWidth="1"/>
    <col min="2818" max="2818" width="30.85546875" bestFit="1" customWidth="1"/>
    <col min="2819" max="2819" width="52" customWidth="1"/>
    <col min="2821" max="2821" width="72.85546875" bestFit="1" customWidth="1"/>
    <col min="3074" max="3074" width="30.85546875" bestFit="1" customWidth="1"/>
    <col min="3075" max="3075" width="52" customWidth="1"/>
    <col min="3077" max="3077" width="72.85546875" bestFit="1" customWidth="1"/>
    <col min="3330" max="3330" width="30.85546875" bestFit="1" customWidth="1"/>
    <col min="3331" max="3331" width="52" customWidth="1"/>
    <col min="3333" max="3333" width="72.85546875" bestFit="1" customWidth="1"/>
    <col min="3586" max="3586" width="30.85546875" bestFit="1" customWidth="1"/>
    <col min="3587" max="3587" width="52" customWidth="1"/>
    <col min="3589" max="3589" width="72.85546875" bestFit="1" customWidth="1"/>
    <col min="3842" max="3842" width="30.85546875" bestFit="1" customWidth="1"/>
    <col min="3843" max="3843" width="52" customWidth="1"/>
    <col min="3845" max="3845" width="72.85546875" bestFit="1" customWidth="1"/>
    <col min="4098" max="4098" width="30.85546875" bestFit="1" customWidth="1"/>
    <col min="4099" max="4099" width="52" customWidth="1"/>
    <col min="4101" max="4101" width="72.85546875" bestFit="1" customWidth="1"/>
    <col min="4354" max="4354" width="30.85546875" bestFit="1" customWidth="1"/>
    <col min="4355" max="4355" width="52" customWidth="1"/>
    <col min="4357" max="4357" width="72.85546875" bestFit="1" customWidth="1"/>
    <col min="4610" max="4610" width="30.85546875" bestFit="1" customWidth="1"/>
    <col min="4611" max="4611" width="52" customWidth="1"/>
    <col min="4613" max="4613" width="72.85546875" bestFit="1" customWidth="1"/>
    <col min="4866" max="4866" width="30.85546875" bestFit="1" customWidth="1"/>
    <col min="4867" max="4867" width="52" customWidth="1"/>
    <col min="4869" max="4869" width="72.85546875" bestFit="1" customWidth="1"/>
    <col min="5122" max="5122" width="30.85546875" bestFit="1" customWidth="1"/>
    <col min="5123" max="5123" width="52" customWidth="1"/>
    <col min="5125" max="5125" width="72.85546875" bestFit="1" customWidth="1"/>
    <col min="5378" max="5378" width="30.85546875" bestFit="1" customWidth="1"/>
    <col min="5379" max="5379" width="52" customWidth="1"/>
    <col min="5381" max="5381" width="72.85546875" bestFit="1" customWidth="1"/>
    <col min="5634" max="5634" width="30.85546875" bestFit="1" customWidth="1"/>
    <col min="5635" max="5635" width="52" customWidth="1"/>
    <col min="5637" max="5637" width="72.85546875" bestFit="1" customWidth="1"/>
    <col min="5890" max="5890" width="30.85546875" bestFit="1" customWidth="1"/>
    <col min="5891" max="5891" width="52" customWidth="1"/>
    <col min="5893" max="5893" width="72.85546875" bestFit="1" customWidth="1"/>
    <col min="6146" max="6146" width="30.85546875" bestFit="1" customWidth="1"/>
    <col min="6147" max="6147" width="52" customWidth="1"/>
    <col min="6149" max="6149" width="72.85546875" bestFit="1" customWidth="1"/>
    <col min="6402" max="6402" width="30.85546875" bestFit="1" customWidth="1"/>
    <col min="6403" max="6403" width="52" customWidth="1"/>
    <col min="6405" max="6405" width="72.85546875" bestFit="1" customWidth="1"/>
    <col min="6658" max="6658" width="30.85546875" bestFit="1" customWidth="1"/>
    <col min="6659" max="6659" width="52" customWidth="1"/>
    <col min="6661" max="6661" width="72.85546875" bestFit="1" customWidth="1"/>
    <col min="6914" max="6914" width="30.85546875" bestFit="1" customWidth="1"/>
    <col min="6915" max="6915" width="52" customWidth="1"/>
    <col min="6917" max="6917" width="72.85546875" bestFit="1" customWidth="1"/>
    <col min="7170" max="7170" width="30.85546875" bestFit="1" customWidth="1"/>
    <col min="7171" max="7171" width="52" customWidth="1"/>
    <col min="7173" max="7173" width="72.85546875" bestFit="1" customWidth="1"/>
    <col min="7426" max="7426" width="30.85546875" bestFit="1" customWidth="1"/>
    <col min="7427" max="7427" width="52" customWidth="1"/>
    <col min="7429" max="7429" width="72.85546875" bestFit="1" customWidth="1"/>
    <col min="7682" max="7682" width="30.85546875" bestFit="1" customWidth="1"/>
    <col min="7683" max="7683" width="52" customWidth="1"/>
    <col min="7685" max="7685" width="72.85546875" bestFit="1" customWidth="1"/>
    <col min="7938" max="7938" width="30.85546875" bestFit="1" customWidth="1"/>
    <col min="7939" max="7939" width="52" customWidth="1"/>
    <col min="7941" max="7941" width="72.85546875" bestFit="1" customWidth="1"/>
    <col min="8194" max="8194" width="30.85546875" bestFit="1" customWidth="1"/>
    <col min="8195" max="8195" width="52" customWidth="1"/>
    <col min="8197" max="8197" width="72.85546875" bestFit="1" customWidth="1"/>
    <col min="8450" max="8450" width="30.85546875" bestFit="1" customWidth="1"/>
    <col min="8451" max="8451" width="52" customWidth="1"/>
    <col min="8453" max="8453" width="72.85546875" bestFit="1" customWidth="1"/>
    <col min="8706" max="8706" width="30.85546875" bestFit="1" customWidth="1"/>
    <col min="8707" max="8707" width="52" customWidth="1"/>
    <col min="8709" max="8709" width="72.85546875" bestFit="1" customWidth="1"/>
    <col min="8962" max="8962" width="30.85546875" bestFit="1" customWidth="1"/>
    <col min="8963" max="8963" width="52" customWidth="1"/>
    <col min="8965" max="8965" width="72.85546875" bestFit="1" customWidth="1"/>
    <col min="9218" max="9218" width="30.85546875" bestFit="1" customWidth="1"/>
    <col min="9219" max="9219" width="52" customWidth="1"/>
    <col min="9221" max="9221" width="72.85546875" bestFit="1" customWidth="1"/>
    <col min="9474" max="9474" width="30.85546875" bestFit="1" customWidth="1"/>
    <col min="9475" max="9475" width="52" customWidth="1"/>
    <col min="9477" max="9477" width="72.85546875" bestFit="1" customWidth="1"/>
    <col min="9730" max="9730" width="30.85546875" bestFit="1" customWidth="1"/>
    <col min="9731" max="9731" width="52" customWidth="1"/>
    <col min="9733" max="9733" width="72.85546875" bestFit="1" customWidth="1"/>
    <col min="9986" max="9986" width="30.85546875" bestFit="1" customWidth="1"/>
    <col min="9987" max="9987" width="52" customWidth="1"/>
    <col min="9989" max="9989" width="72.85546875" bestFit="1" customWidth="1"/>
    <col min="10242" max="10242" width="30.85546875" bestFit="1" customWidth="1"/>
    <col min="10243" max="10243" width="52" customWidth="1"/>
    <col min="10245" max="10245" width="72.85546875" bestFit="1" customWidth="1"/>
    <col min="10498" max="10498" width="30.85546875" bestFit="1" customWidth="1"/>
    <col min="10499" max="10499" width="52" customWidth="1"/>
    <col min="10501" max="10501" width="72.85546875" bestFit="1" customWidth="1"/>
    <col min="10754" max="10754" width="30.85546875" bestFit="1" customWidth="1"/>
    <col min="10755" max="10755" width="52" customWidth="1"/>
    <col min="10757" max="10757" width="72.85546875" bestFit="1" customWidth="1"/>
    <col min="11010" max="11010" width="30.85546875" bestFit="1" customWidth="1"/>
    <col min="11011" max="11011" width="52" customWidth="1"/>
    <col min="11013" max="11013" width="72.85546875" bestFit="1" customWidth="1"/>
    <col min="11266" max="11266" width="30.85546875" bestFit="1" customWidth="1"/>
    <col min="11267" max="11267" width="52" customWidth="1"/>
    <col min="11269" max="11269" width="72.85546875" bestFit="1" customWidth="1"/>
    <col min="11522" max="11522" width="30.85546875" bestFit="1" customWidth="1"/>
    <col min="11523" max="11523" width="52" customWidth="1"/>
    <col min="11525" max="11525" width="72.85546875" bestFit="1" customWidth="1"/>
    <col min="11778" max="11778" width="30.85546875" bestFit="1" customWidth="1"/>
    <col min="11779" max="11779" width="52" customWidth="1"/>
    <col min="11781" max="11781" width="72.85546875" bestFit="1" customWidth="1"/>
    <col min="12034" max="12034" width="30.85546875" bestFit="1" customWidth="1"/>
    <col min="12035" max="12035" width="52" customWidth="1"/>
    <col min="12037" max="12037" width="72.85546875" bestFit="1" customWidth="1"/>
    <col min="12290" max="12290" width="30.85546875" bestFit="1" customWidth="1"/>
    <col min="12291" max="12291" width="52" customWidth="1"/>
    <col min="12293" max="12293" width="72.85546875" bestFit="1" customWidth="1"/>
    <col min="12546" max="12546" width="30.85546875" bestFit="1" customWidth="1"/>
    <col min="12547" max="12547" width="52" customWidth="1"/>
    <col min="12549" max="12549" width="72.85546875" bestFit="1" customWidth="1"/>
    <col min="12802" max="12802" width="30.85546875" bestFit="1" customWidth="1"/>
    <col min="12803" max="12803" width="52" customWidth="1"/>
    <col min="12805" max="12805" width="72.85546875" bestFit="1" customWidth="1"/>
    <col min="13058" max="13058" width="30.85546875" bestFit="1" customWidth="1"/>
    <col min="13059" max="13059" width="52" customWidth="1"/>
    <col min="13061" max="13061" width="72.85546875" bestFit="1" customWidth="1"/>
    <col min="13314" max="13314" width="30.85546875" bestFit="1" customWidth="1"/>
    <col min="13315" max="13315" width="52" customWidth="1"/>
    <col min="13317" max="13317" width="72.85546875" bestFit="1" customWidth="1"/>
    <col min="13570" max="13570" width="30.85546875" bestFit="1" customWidth="1"/>
    <col min="13571" max="13571" width="52" customWidth="1"/>
    <col min="13573" max="13573" width="72.85546875" bestFit="1" customWidth="1"/>
    <col min="13826" max="13826" width="30.85546875" bestFit="1" customWidth="1"/>
    <col min="13827" max="13827" width="52" customWidth="1"/>
    <col min="13829" max="13829" width="72.85546875" bestFit="1" customWidth="1"/>
    <col min="14082" max="14082" width="30.85546875" bestFit="1" customWidth="1"/>
    <col min="14083" max="14083" width="52" customWidth="1"/>
    <col min="14085" max="14085" width="72.85546875" bestFit="1" customWidth="1"/>
    <col min="14338" max="14338" width="30.85546875" bestFit="1" customWidth="1"/>
    <col min="14339" max="14339" width="52" customWidth="1"/>
    <col min="14341" max="14341" width="72.85546875" bestFit="1" customWidth="1"/>
    <col min="14594" max="14594" width="30.85546875" bestFit="1" customWidth="1"/>
    <col min="14595" max="14595" width="52" customWidth="1"/>
    <col min="14597" max="14597" width="72.85546875" bestFit="1" customWidth="1"/>
    <col min="14850" max="14850" width="30.85546875" bestFit="1" customWidth="1"/>
    <col min="14851" max="14851" width="52" customWidth="1"/>
    <col min="14853" max="14853" width="72.85546875" bestFit="1" customWidth="1"/>
    <col min="15106" max="15106" width="30.85546875" bestFit="1" customWidth="1"/>
    <col min="15107" max="15107" width="52" customWidth="1"/>
    <col min="15109" max="15109" width="72.85546875" bestFit="1" customWidth="1"/>
    <col min="15362" max="15362" width="30.85546875" bestFit="1" customWidth="1"/>
    <col min="15363" max="15363" width="52" customWidth="1"/>
    <col min="15365" max="15365" width="72.85546875" bestFit="1" customWidth="1"/>
    <col min="15618" max="15618" width="30.85546875" bestFit="1" customWidth="1"/>
    <col min="15619" max="15619" width="52" customWidth="1"/>
    <col min="15621" max="15621" width="72.85546875" bestFit="1" customWidth="1"/>
    <col min="15874" max="15874" width="30.85546875" bestFit="1" customWidth="1"/>
    <col min="15875" max="15875" width="52" customWidth="1"/>
    <col min="15877" max="15877" width="72.85546875" bestFit="1" customWidth="1"/>
    <col min="16130" max="16130" width="30.85546875" bestFit="1" customWidth="1"/>
    <col min="16131" max="16131" width="52" customWidth="1"/>
    <col min="16133" max="16133" width="72.85546875" bestFit="1" customWidth="1"/>
  </cols>
  <sheetData>
    <row r="1" spans="1:5" x14ac:dyDescent="0.25">
      <c r="A1" s="323" t="s">
        <v>197</v>
      </c>
      <c r="B1" s="323" t="s">
        <v>198</v>
      </c>
      <c r="C1" s="323" t="s">
        <v>199</v>
      </c>
      <c r="D1" s="323" t="s">
        <v>200</v>
      </c>
      <c r="E1" s="323" t="s">
        <v>201</v>
      </c>
    </row>
    <row r="2" spans="1:5" x14ac:dyDescent="0.25">
      <c r="A2" s="315">
        <v>41002</v>
      </c>
      <c r="B2" t="s">
        <v>202</v>
      </c>
      <c r="C2" t="s">
        <v>203</v>
      </c>
      <c r="D2" s="310" t="s">
        <v>204</v>
      </c>
      <c r="E2" t="s">
        <v>116</v>
      </c>
    </row>
    <row r="3" spans="1:5" x14ac:dyDescent="0.25">
      <c r="A3" s="315">
        <v>44001</v>
      </c>
      <c r="B3" t="s">
        <v>205</v>
      </c>
      <c r="C3" t="s">
        <v>206</v>
      </c>
      <c r="D3" s="310" t="s">
        <v>207</v>
      </c>
      <c r="E3" t="s">
        <v>156</v>
      </c>
    </row>
    <row r="4" spans="1:5" x14ac:dyDescent="0.25">
      <c r="A4" s="315">
        <v>24001</v>
      </c>
      <c r="B4" t="s">
        <v>208</v>
      </c>
      <c r="C4" t="s">
        <v>203</v>
      </c>
      <c r="D4" s="310" t="s">
        <v>209</v>
      </c>
      <c r="E4" t="s">
        <v>100</v>
      </c>
    </row>
    <row r="5" spans="1:5" x14ac:dyDescent="0.25">
      <c r="A5" s="315">
        <v>11001</v>
      </c>
      <c r="B5" t="s">
        <v>210</v>
      </c>
      <c r="C5" t="s">
        <v>211</v>
      </c>
      <c r="D5" s="310" t="s">
        <v>212</v>
      </c>
      <c r="E5" t="s">
        <v>213</v>
      </c>
    </row>
    <row r="6" spans="1:5" x14ac:dyDescent="0.25">
      <c r="A6" s="315">
        <v>23105</v>
      </c>
      <c r="B6" t="s">
        <v>214</v>
      </c>
      <c r="C6" t="s">
        <v>211</v>
      </c>
      <c r="D6" s="310" t="s">
        <v>215</v>
      </c>
      <c r="E6" t="s">
        <v>216</v>
      </c>
    </row>
    <row r="7" spans="1:5" x14ac:dyDescent="0.25">
      <c r="A7" s="315">
        <v>73001</v>
      </c>
      <c r="B7" t="s">
        <v>217</v>
      </c>
      <c r="C7" t="s">
        <v>206</v>
      </c>
      <c r="D7" s="310" t="s">
        <v>218</v>
      </c>
      <c r="E7" t="s">
        <v>98</v>
      </c>
    </row>
    <row r="8" spans="1:5" x14ac:dyDescent="0.25">
      <c r="A8" s="315">
        <v>38002</v>
      </c>
      <c r="B8" t="s">
        <v>219</v>
      </c>
      <c r="C8" t="s">
        <v>220</v>
      </c>
      <c r="D8" s="310" t="s">
        <v>221</v>
      </c>
      <c r="E8" t="s">
        <v>137</v>
      </c>
    </row>
    <row r="9" spans="1:5" x14ac:dyDescent="0.25">
      <c r="A9" s="315">
        <v>11002</v>
      </c>
      <c r="B9" t="s">
        <v>222</v>
      </c>
      <c r="C9" t="s">
        <v>203</v>
      </c>
      <c r="D9" s="310" t="s">
        <v>223</v>
      </c>
      <c r="E9" t="s">
        <v>118</v>
      </c>
    </row>
    <row r="10" spans="1:5" x14ac:dyDescent="0.25">
      <c r="A10" s="315">
        <v>34002</v>
      </c>
      <c r="B10" t="s">
        <v>224</v>
      </c>
      <c r="C10" t="s">
        <v>206</v>
      </c>
      <c r="D10" s="310" t="s">
        <v>218</v>
      </c>
      <c r="E10" t="s">
        <v>98</v>
      </c>
    </row>
    <row r="11" spans="1:5" x14ac:dyDescent="0.25">
      <c r="A11" s="315">
        <v>37020</v>
      </c>
      <c r="B11" t="s">
        <v>225</v>
      </c>
      <c r="C11" t="s">
        <v>220</v>
      </c>
      <c r="D11" s="310" t="s">
        <v>221</v>
      </c>
      <c r="E11" t="s">
        <v>137</v>
      </c>
    </row>
    <row r="12" spans="1:5" x14ac:dyDescent="0.25">
      <c r="A12" s="315">
        <v>13001</v>
      </c>
      <c r="B12" t="s">
        <v>226</v>
      </c>
      <c r="C12" t="s">
        <v>220</v>
      </c>
      <c r="D12" s="310" t="s">
        <v>227</v>
      </c>
      <c r="E12" t="s">
        <v>228</v>
      </c>
    </row>
    <row r="13" spans="1:5" x14ac:dyDescent="0.25">
      <c r="A13" s="315">
        <v>71002</v>
      </c>
      <c r="B13" t="s">
        <v>229</v>
      </c>
      <c r="C13" t="s">
        <v>220</v>
      </c>
      <c r="D13" s="310" t="s">
        <v>227</v>
      </c>
      <c r="E13" t="s">
        <v>228</v>
      </c>
    </row>
    <row r="14" spans="1:5" x14ac:dyDescent="0.25">
      <c r="A14" s="315">
        <v>43002</v>
      </c>
      <c r="B14" t="s">
        <v>230</v>
      </c>
      <c r="C14" t="s">
        <v>220</v>
      </c>
      <c r="D14" s="310" t="s">
        <v>221</v>
      </c>
      <c r="E14" t="s">
        <v>137</v>
      </c>
    </row>
    <row r="15" spans="1:5" x14ac:dyDescent="0.25">
      <c r="A15" s="315">
        <v>34003</v>
      </c>
      <c r="B15" t="s">
        <v>231</v>
      </c>
      <c r="C15" t="s">
        <v>232</v>
      </c>
      <c r="D15" s="310" t="s">
        <v>233</v>
      </c>
      <c r="E15" t="s">
        <v>102</v>
      </c>
    </row>
    <row r="16" spans="1:5" x14ac:dyDescent="0.25">
      <c r="A16" s="315">
        <v>13002</v>
      </c>
      <c r="B16" t="s">
        <v>234</v>
      </c>
      <c r="C16" t="s">
        <v>220</v>
      </c>
      <c r="D16" s="310" t="s">
        <v>227</v>
      </c>
      <c r="E16" t="s">
        <v>228</v>
      </c>
    </row>
    <row r="17" spans="1:5" x14ac:dyDescent="0.25">
      <c r="A17" s="315">
        <v>13003</v>
      </c>
      <c r="B17" t="s">
        <v>235</v>
      </c>
      <c r="C17" t="s">
        <v>220</v>
      </c>
      <c r="D17" s="310" t="s">
        <v>227</v>
      </c>
      <c r="E17" t="s">
        <v>228</v>
      </c>
    </row>
    <row r="18" spans="1:5" x14ac:dyDescent="0.25">
      <c r="A18" s="315">
        <v>31003</v>
      </c>
      <c r="B18" t="s">
        <v>236</v>
      </c>
      <c r="C18" t="s">
        <v>220</v>
      </c>
      <c r="D18" s="310" t="s">
        <v>221</v>
      </c>
      <c r="E18" t="s">
        <v>137</v>
      </c>
    </row>
    <row r="19" spans="1:5" x14ac:dyDescent="0.25">
      <c r="A19" s="315">
        <v>13004</v>
      </c>
      <c r="B19" t="s">
        <v>237</v>
      </c>
      <c r="C19" t="s">
        <v>206</v>
      </c>
      <c r="D19" s="310" t="s">
        <v>207</v>
      </c>
      <c r="E19" t="s">
        <v>156</v>
      </c>
    </row>
    <row r="20" spans="1:5" x14ac:dyDescent="0.25">
      <c r="A20" s="315">
        <v>24007</v>
      </c>
      <c r="B20" t="s">
        <v>238</v>
      </c>
      <c r="C20" t="s">
        <v>211</v>
      </c>
      <c r="D20" s="310" t="s">
        <v>215</v>
      </c>
      <c r="E20" t="s">
        <v>216</v>
      </c>
    </row>
    <row r="21" spans="1:5" x14ac:dyDescent="0.25">
      <c r="A21" s="315">
        <v>24008</v>
      </c>
      <c r="B21" t="s">
        <v>239</v>
      </c>
      <c r="C21" t="s">
        <v>220</v>
      </c>
      <c r="D21" s="310" t="s">
        <v>240</v>
      </c>
      <c r="E21" t="s">
        <v>108</v>
      </c>
    </row>
    <row r="22" spans="1:5" x14ac:dyDescent="0.25">
      <c r="A22" s="315">
        <v>71004</v>
      </c>
      <c r="B22" t="s">
        <v>241</v>
      </c>
      <c r="C22" t="s">
        <v>232</v>
      </c>
      <c r="D22" s="310" t="s">
        <v>242</v>
      </c>
      <c r="E22" t="s">
        <v>104</v>
      </c>
    </row>
    <row r="23" spans="1:5" x14ac:dyDescent="0.25">
      <c r="A23" s="315">
        <v>12002</v>
      </c>
      <c r="B23" t="s">
        <v>243</v>
      </c>
      <c r="C23" t="s">
        <v>232</v>
      </c>
      <c r="D23" s="310" t="s">
        <v>233</v>
      </c>
      <c r="E23" t="s">
        <v>102</v>
      </c>
    </row>
    <row r="24" spans="1:5" x14ac:dyDescent="0.25">
      <c r="A24" s="315">
        <v>42003</v>
      </c>
      <c r="B24" t="s">
        <v>244</v>
      </c>
      <c r="C24" t="s">
        <v>232</v>
      </c>
      <c r="D24" s="310" t="s">
        <v>233</v>
      </c>
      <c r="E24" t="s">
        <v>102</v>
      </c>
    </row>
    <row r="25" spans="1:5" x14ac:dyDescent="0.25">
      <c r="A25" s="315">
        <v>24009</v>
      </c>
      <c r="B25" t="s">
        <v>245</v>
      </c>
      <c r="C25" t="s">
        <v>211</v>
      </c>
      <c r="D25" s="310" t="s">
        <v>246</v>
      </c>
      <c r="E25" t="s">
        <v>247</v>
      </c>
    </row>
    <row r="26" spans="1:5" x14ac:dyDescent="0.25">
      <c r="A26" s="315">
        <v>23009</v>
      </c>
      <c r="B26" t="s">
        <v>248</v>
      </c>
      <c r="C26" t="s">
        <v>211</v>
      </c>
      <c r="D26" s="310" t="s">
        <v>240</v>
      </c>
      <c r="E26" t="s">
        <v>216</v>
      </c>
    </row>
    <row r="27" spans="1:5" x14ac:dyDescent="0.25">
      <c r="A27" s="315">
        <v>46003</v>
      </c>
      <c r="B27" t="s">
        <v>249</v>
      </c>
      <c r="C27" t="s">
        <v>206</v>
      </c>
      <c r="D27" s="310" t="s">
        <v>250</v>
      </c>
      <c r="E27" t="s">
        <v>106</v>
      </c>
    </row>
    <row r="28" spans="1:5" x14ac:dyDescent="0.25">
      <c r="A28" s="315">
        <v>24011</v>
      </c>
      <c r="B28" t="s">
        <v>251</v>
      </c>
      <c r="C28" t="s">
        <v>211</v>
      </c>
      <c r="D28" s="310" t="s">
        <v>246</v>
      </c>
      <c r="E28" t="s">
        <v>247</v>
      </c>
    </row>
    <row r="29" spans="1:5" x14ac:dyDescent="0.25">
      <c r="A29" s="315">
        <v>73006</v>
      </c>
      <c r="B29" t="s">
        <v>252</v>
      </c>
      <c r="C29" t="s">
        <v>220</v>
      </c>
      <c r="D29" s="310" t="s">
        <v>227</v>
      </c>
      <c r="E29" t="s">
        <v>228</v>
      </c>
    </row>
    <row r="30" spans="1:5" x14ac:dyDescent="0.25">
      <c r="A30" s="315">
        <v>31004</v>
      </c>
      <c r="B30" t="s">
        <v>253</v>
      </c>
      <c r="C30" t="s">
        <v>254</v>
      </c>
      <c r="D30" s="310" t="s">
        <v>255</v>
      </c>
      <c r="E30" t="s">
        <v>120</v>
      </c>
    </row>
    <row r="31" spans="1:5" x14ac:dyDescent="0.25">
      <c r="A31" s="315">
        <v>72003</v>
      </c>
      <c r="B31" t="s">
        <v>256</v>
      </c>
      <c r="C31" t="s">
        <v>220</v>
      </c>
      <c r="D31" s="310" t="s">
        <v>227</v>
      </c>
      <c r="E31" t="s">
        <v>228</v>
      </c>
    </row>
    <row r="32" spans="1:5" x14ac:dyDescent="0.25">
      <c r="A32" s="315">
        <v>11004</v>
      </c>
      <c r="B32" t="s">
        <v>257</v>
      </c>
      <c r="C32" t="s">
        <v>211</v>
      </c>
      <c r="D32" s="310" t="s">
        <v>215</v>
      </c>
      <c r="E32" t="s">
        <v>216</v>
      </c>
    </row>
    <row r="33" spans="1:5" x14ac:dyDescent="0.25">
      <c r="A33" s="315">
        <v>12005</v>
      </c>
      <c r="B33" t="s">
        <v>258</v>
      </c>
      <c r="C33" t="s">
        <v>211</v>
      </c>
      <c r="D33" s="310" t="s">
        <v>246</v>
      </c>
      <c r="E33" t="s">
        <v>247</v>
      </c>
    </row>
    <row r="34" spans="1:5" x14ac:dyDescent="0.25">
      <c r="A34" s="315">
        <v>11005</v>
      </c>
      <c r="B34" t="s">
        <v>259</v>
      </c>
      <c r="C34" t="s">
        <v>232</v>
      </c>
      <c r="D34" s="310" t="s">
        <v>242</v>
      </c>
      <c r="E34" t="s">
        <v>104</v>
      </c>
    </row>
    <row r="35" spans="1:5" x14ac:dyDescent="0.25">
      <c r="A35" s="315">
        <v>24014</v>
      </c>
      <c r="B35" t="s">
        <v>260</v>
      </c>
      <c r="C35" t="s">
        <v>211</v>
      </c>
      <c r="D35" s="310" t="s">
        <v>215</v>
      </c>
      <c r="E35" t="s">
        <v>216</v>
      </c>
    </row>
    <row r="36" spans="1:5" x14ac:dyDescent="0.25">
      <c r="A36" s="315">
        <v>73009</v>
      </c>
      <c r="B36" t="s">
        <v>261</v>
      </c>
      <c r="C36" t="s">
        <v>220</v>
      </c>
      <c r="D36" s="310" t="s">
        <v>240</v>
      </c>
      <c r="E36" t="s">
        <v>108</v>
      </c>
    </row>
    <row r="37" spans="1:5" x14ac:dyDescent="0.25">
      <c r="A37" s="315">
        <v>12007</v>
      </c>
      <c r="B37" t="s">
        <v>262</v>
      </c>
      <c r="C37" t="s">
        <v>206</v>
      </c>
      <c r="D37" s="310" t="s">
        <v>250</v>
      </c>
      <c r="E37" t="s">
        <v>106</v>
      </c>
    </row>
    <row r="38" spans="1:5" x14ac:dyDescent="0.25">
      <c r="A38" s="315">
        <v>11007</v>
      </c>
      <c r="B38" t="s">
        <v>263</v>
      </c>
      <c r="C38" t="s">
        <v>211</v>
      </c>
      <c r="D38" s="310" t="s">
        <v>212</v>
      </c>
      <c r="E38" t="s">
        <v>213</v>
      </c>
    </row>
    <row r="39" spans="1:5" x14ac:dyDescent="0.25">
      <c r="A39" s="315">
        <v>24016</v>
      </c>
      <c r="B39" t="s">
        <v>264</v>
      </c>
      <c r="C39" t="s">
        <v>211</v>
      </c>
      <c r="D39" s="310" t="s">
        <v>246</v>
      </c>
      <c r="E39" t="s">
        <v>247</v>
      </c>
    </row>
    <row r="40" spans="1:5" x14ac:dyDescent="0.25">
      <c r="A40" s="315">
        <v>45059</v>
      </c>
      <c r="B40" t="s">
        <v>265</v>
      </c>
      <c r="C40" t="s">
        <v>232</v>
      </c>
      <c r="D40" s="310" t="s">
        <v>233</v>
      </c>
      <c r="E40" t="s">
        <v>102</v>
      </c>
    </row>
    <row r="41" spans="1:5" x14ac:dyDescent="0.25">
      <c r="A41" s="315">
        <v>11008</v>
      </c>
      <c r="B41" t="s">
        <v>266</v>
      </c>
      <c r="C41" t="s">
        <v>211</v>
      </c>
      <c r="D41" s="310" t="s">
        <v>267</v>
      </c>
      <c r="E41" t="s">
        <v>112</v>
      </c>
    </row>
    <row r="42" spans="1:5" x14ac:dyDescent="0.25">
      <c r="A42" s="315">
        <v>11009</v>
      </c>
      <c r="B42" t="s">
        <v>268</v>
      </c>
      <c r="C42" t="s">
        <v>220</v>
      </c>
      <c r="D42" s="310" t="s">
        <v>227</v>
      </c>
      <c r="E42" t="s">
        <v>228</v>
      </c>
    </row>
    <row r="43" spans="1:5" x14ac:dyDescent="0.25">
      <c r="A43" s="315">
        <v>35002</v>
      </c>
      <c r="B43" t="s">
        <v>269</v>
      </c>
      <c r="C43" t="s">
        <v>254</v>
      </c>
      <c r="D43" s="310" t="s">
        <v>255</v>
      </c>
      <c r="E43" t="s">
        <v>120</v>
      </c>
    </row>
    <row r="44" spans="1:5" x14ac:dyDescent="0.25">
      <c r="A44" s="315">
        <v>72004</v>
      </c>
      <c r="B44" t="s">
        <v>270</v>
      </c>
      <c r="C44" t="s">
        <v>206</v>
      </c>
      <c r="D44" s="310" t="s">
        <v>218</v>
      </c>
      <c r="E44" t="s">
        <v>98</v>
      </c>
    </row>
    <row r="45" spans="1:5" x14ac:dyDescent="0.25">
      <c r="A45" s="315">
        <v>31005</v>
      </c>
      <c r="B45" t="s">
        <v>271</v>
      </c>
      <c r="C45" t="s">
        <v>203</v>
      </c>
      <c r="D45" s="310" t="s">
        <v>223</v>
      </c>
      <c r="E45" t="s">
        <v>118</v>
      </c>
    </row>
    <row r="46" spans="1:5" x14ac:dyDescent="0.25">
      <c r="A46" s="315">
        <v>42004</v>
      </c>
      <c r="B46" t="s">
        <v>272</v>
      </c>
      <c r="C46" t="s">
        <v>211</v>
      </c>
      <c r="D46" s="310" t="s">
        <v>215</v>
      </c>
      <c r="E46" t="s">
        <v>216</v>
      </c>
    </row>
    <row r="47" spans="1:5" x14ac:dyDescent="0.25">
      <c r="A47" s="315">
        <v>31006</v>
      </c>
      <c r="B47" t="s">
        <v>273</v>
      </c>
      <c r="C47" t="s">
        <v>220</v>
      </c>
      <c r="D47" s="310" t="s">
        <v>221</v>
      </c>
      <c r="E47" t="s">
        <v>137</v>
      </c>
    </row>
    <row r="48" spans="1:5" x14ac:dyDescent="0.25">
      <c r="A48" s="315">
        <v>35029</v>
      </c>
      <c r="B48" t="s">
        <v>274</v>
      </c>
      <c r="C48" t="s">
        <v>254</v>
      </c>
      <c r="D48" s="310" t="s">
        <v>255</v>
      </c>
      <c r="E48" t="s">
        <v>120</v>
      </c>
    </row>
    <row r="49" spans="1:5" x14ac:dyDescent="0.25">
      <c r="A49" s="315">
        <v>38008</v>
      </c>
      <c r="B49" t="s">
        <v>275</v>
      </c>
      <c r="C49" t="s">
        <v>254</v>
      </c>
      <c r="D49" s="310" t="s">
        <v>255</v>
      </c>
      <c r="E49" t="s">
        <v>120</v>
      </c>
    </row>
    <row r="50" spans="1:5" x14ac:dyDescent="0.25">
      <c r="A50" s="315">
        <v>44012</v>
      </c>
      <c r="B50" t="s">
        <v>276</v>
      </c>
      <c r="C50" t="s">
        <v>211</v>
      </c>
      <c r="D50" s="310" t="s">
        <v>267</v>
      </c>
      <c r="E50" t="s">
        <v>112</v>
      </c>
    </row>
    <row r="51" spans="1:5" x14ac:dyDescent="0.25">
      <c r="A51" s="315">
        <v>34009</v>
      </c>
      <c r="B51" t="s">
        <v>277</v>
      </c>
      <c r="C51" t="s">
        <v>220</v>
      </c>
      <c r="D51" s="310" t="s">
        <v>221</v>
      </c>
      <c r="E51" t="s">
        <v>137</v>
      </c>
    </row>
    <row r="52" spans="1:5" x14ac:dyDescent="0.25">
      <c r="A52" s="315">
        <v>44011</v>
      </c>
      <c r="B52" t="s">
        <v>278</v>
      </c>
      <c r="C52" t="s">
        <v>206</v>
      </c>
      <c r="D52" s="310" t="s">
        <v>207</v>
      </c>
      <c r="E52" t="s">
        <v>156</v>
      </c>
    </row>
    <row r="53" spans="1:5" x14ac:dyDescent="0.25">
      <c r="A53" s="315">
        <v>41011</v>
      </c>
      <c r="B53" t="s">
        <v>279</v>
      </c>
      <c r="C53" t="s">
        <v>232</v>
      </c>
      <c r="D53" s="310" t="s">
        <v>233</v>
      </c>
      <c r="E53" t="s">
        <v>102</v>
      </c>
    </row>
    <row r="54" spans="1:5" x14ac:dyDescent="0.25">
      <c r="A54" s="315">
        <v>42006</v>
      </c>
      <c r="B54" t="s">
        <v>280</v>
      </c>
      <c r="C54" t="s">
        <v>203</v>
      </c>
      <c r="D54" s="310" t="s">
        <v>209</v>
      </c>
      <c r="E54" t="s">
        <v>100</v>
      </c>
    </row>
    <row r="55" spans="1:5" x14ac:dyDescent="0.25">
      <c r="A55" s="315">
        <v>37002</v>
      </c>
      <c r="B55" t="s">
        <v>281</v>
      </c>
      <c r="C55" t="s">
        <v>206</v>
      </c>
      <c r="D55" s="310" t="s">
        <v>218</v>
      </c>
      <c r="E55" t="s">
        <v>98</v>
      </c>
    </row>
    <row r="56" spans="1:5" x14ac:dyDescent="0.25">
      <c r="A56" s="315">
        <v>13006</v>
      </c>
      <c r="B56" t="s">
        <v>282</v>
      </c>
      <c r="C56" t="s">
        <v>206</v>
      </c>
      <c r="D56" s="310" t="s">
        <v>218</v>
      </c>
      <c r="E56" t="s">
        <v>98</v>
      </c>
    </row>
    <row r="57" spans="1:5" x14ac:dyDescent="0.25">
      <c r="A57" s="315">
        <v>44013</v>
      </c>
      <c r="B57" t="s">
        <v>283</v>
      </c>
      <c r="C57" t="s">
        <v>211</v>
      </c>
      <c r="D57" s="310" t="s">
        <v>215</v>
      </c>
      <c r="E57" t="s">
        <v>216</v>
      </c>
    </row>
    <row r="58" spans="1:5" x14ac:dyDescent="0.25">
      <c r="A58" s="315">
        <v>71011</v>
      </c>
      <c r="B58" t="s">
        <v>284</v>
      </c>
      <c r="C58" t="s">
        <v>220</v>
      </c>
      <c r="D58" s="310" t="s">
        <v>227</v>
      </c>
      <c r="E58" t="s">
        <v>228</v>
      </c>
    </row>
    <row r="59" spans="1:5" x14ac:dyDescent="0.25">
      <c r="A59" s="315">
        <v>24020</v>
      </c>
      <c r="B59" t="s">
        <v>285</v>
      </c>
      <c r="C59" t="s">
        <v>203</v>
      </c>
      <c r="D59" s="310" t="s">
        <v>209</v>
      </c>
      <c r="E59" t="s">
        <v>100</v>
      </c>
    </row>
    <row r="60" spans="1:5" x14ac:dyDescent="0.25">
      <c r="A60" s="315">
        <v>32003</v>
      </c>
      <c r="B60" t="s">
        <v>286</v>
      </c>
      <c r="C60" t="s">
        <v>203</v>
      </c>
      <c r="D60" s="310" t="s">
        <v>209</v>
      </c>
      <c r="E60" t="s">
        <v>100</v>
      </c>
    </row>
    <row r="61" spans="1:5" x14ac:dyDescent="0.25">
      <c r="A61" s="315">
        <v>72041</v>
      </c>
      <c r="B61" t="s">
        <v>287</v>
      </c>
      <c r="C61" t="s">
        <v>220</v>
      </c>
      <c r="D61" s="310" t="s">
        <v>227</v>
      </c>
      <c r="E61" t="s">
        <v>228</v>
      </c>
    </row>
    <row r="62" spans="1:5" x14ac:dyDescent="0.25">
      <c r="A62" s="315">
        <v>23098</v>
      </c>
      <c r="B62" t="s">
        <v>288</v>
      </c>
      <c r="C62" t="s">
        <v>211</v>
      </c>
      <c r="D62" s="310" t="s">
        <v>212</v>
      </c>
      <c r="E62" t="s">
        <v>213</v>
      </c>
    </row>
    <row r="63" spans="1:5" x14ac:dyDescent="0.25">
      <c r="A63" s="315">
        <v>12009</v>
      </c>
      <c r="B63" t="s">
        <v>289</v>
      </c>
      <c r="C63" t="s">
        <v>206</v>
      </c>
      <c r="D63" s="310" t="s">
        <v>250</v>
      </c>
      <c r="E63" t="s">
        <v>106</v>
      </c>
    </row>
    <row r="64" spans="1:5" x14ac:dyDescent="0.25">
      <c r="A64" s="315">
        <v>11013</v>
      </c>
      <c r="B64" t="s">
        <v>290</v>
      </c>
      <c r="C64" t="s">
        <v>211</v>
      </c>
      <c r="D64" s="310" t="s">
        <v>212</v>
      </c>
      <c r="E64" t="s">
        <v>213</v>
      </c>
    </row>
    <row r="65" spans="1:5" x14ac:dyDescent="0.25">
      <c r="A65" s="315">
        <v>43005</v>
      </c>
      <c r="B65" t="s">
        <v>291</v>
      </c>
      <c r="C65" t="s">
        <v>203</v>
      </c>
      <c r="D65" s="310" t="s">
        <v>209</v>
      </c>
      <c r="E65" t="s">
        <v>100</v>
      </c>
    </row>
    <row r="66" spans="1:5" x14ac:dyDescent="0.25">
      <c r="A66" s="315">
        <v>41082</v>
      </c>
      <c r="B66" t="s">
        <v>292</v>
      </c>
      <c r="C66" t="s">
        <v>211</v>
      </c>
      <c r="D66" s="310" t="s">
        <v>215</v>
      </c>
      <c r="E66" t="s">
        <v>216</v>
      </c>
    </row>
    <row r="67" spans="1:5" x14ac:dyDescent="0.25">
      <c r="A67" s="315">
        <v>11016</v>
      </c>
      <c r="B67" t="s">
        <v>293</v>
      </c>
      <c r="C67" t="s">
        <v>220</v>
      </c>
      <c r="D67" s="310" t="s">
        <v>227</v>
      </c>
      <c r="E67" t="s">
        <v>228</v>
      </c>
    </row>
    <row r="68" spans="1:5" x14ac:dyDescent="0.25">
      <c r="A68" s="315">
        <v>44019</v>
      </c>
      <c r="B68" t="s">
        <v>294</v>
      </c>
      <c r="C68" t="s">
        <v>232</v>
      </c>
      <c r="D68" s="310" t="s">
        <v>242</v>
      </c>
      <c r="E68" t="s">
        <v>104</v>
      </c>
    </row>
    <row r="69" spans="1:5" x14ac:dyDescent="0.25">
      <c r="A69" s="315">
        <v>44020</v>
      </c>
      <c r="B69" t="s">
        <v>295</v>
      </c>
      <c r="C69" t="s">
        <v>211</v>
      </c>
      <c r="D69" s="310" t="s">
        <v>215</v>
      </c>
      <c r="E69" t="s">
        <v>216</v>
      </c>
    </row>
    <row r="70" spans="1:5" x14ac:dyDescent="0.25">
      <c r="A70" s="315">
        <v>13008</v>
      </c>
      <c r="B70" t="s">
        <v>296</v>
      </c>
      <c r="C70" t="s">
        <v>203</v>
      </c>
      <c r="D70" s="310" t="s">
        <v>209</v>
      </c>
      <c r="E70" t="s">
        <v>100</v>
      </c>
    </row>
    <row r="71" spans="1:5" x14ac:dyDescent="0.25">
      <c r="A71" s="315">
        <v>24028</v>
      </c>
      <c r="B71" t="s">
        <v>297</v>
      </c>
      <c r="C71" t="s">
        <v>220</v>
      </c>
      <c r="D71" s="310" t="s">
        <v>240</v>
      </c>
      <c r="E71" t="s">
        <v>108</v>
      </c>
    </row>
    <row r="72" spans="1:5" x14ac:dyDescent="0.25">
      <c r="A72" s="315">
        <v>71016</v>
      </c>
      <c r="B72" t="s">
        <v>298</v>
      </c>
      <c r="C72" t="s">
        <v>203</v>
      </c>
      <c r="D72" s="310" t="s">
        <v>204</v>
      </c>
      <c r="E72" t="s">
        <v>116</v>
      </c>
    </row>
    <row r="73" spans="1:5" x14ac:dyDescent="0.25">
      <c r="A73" s="315">
        <v>44021</v>
      </c>
      <c r="B73" t="s">
        <v>299</v>
      </c>
      <c r="C73" t="s">
        <v>203</v>
      </c>
      <c r="D73" s="310" t="s">
        <v>223</v>
      </c>
      <c r="E73" t="s">
        <v>118</v>
      </c>
    </row>
    <row r="74" spans="1:5" x14ac:dyDescent="0.25">
      <c r="A74" s="315">
        <v>41018</v>
      </c>
      <c r="B74" t="s">
        <v>300</v>
      </c>
      <c r="C74" t="s">
        <v>203</v>
      </c>
      <c r="D74" s="310" t="s">
        <v>209</v>
      </c>
      <c r="E74" t="s">
        <v>100</v>
      </c>
    </row>
    <row r="75" spans="1:5" x14ac:dyDescent="0.25">
      <c r="A75" s="315">
        <v>71017</v>
      </c>
      <c r="B75" t="s">
        <v>301</v>
      </c>
      <c r="C75" t="s">
        <v>220</v>
      </c>
      <c r="D75" s="310" t="s">
        <v>240</v>
      </c>
      <c r="E75" t="s">
        <v>108</v>
      </c>
    </row>
    <row r="76" spans="1:5" x14ac:dyDescent="0.25">
      <c r="A76" s="315">
        <v>35005</v>
      </c>
      <c r="B76" t="s">
        <v>302</v>
      </c>
      <c r="C76" t="s">
        <v>232</v>
      </c>
      <c r="D76" s="310" t="s">
        <v>233</v>
      </c>
      <c r="E76" t="s">
        <v>102</v>
      </c>
    </row>
    <row r="77" spans="1:5" x14ac:dyDescent="0.25">
      <c r="A77" s="315">
        <v>24137</v>
      </c>
      <c r="B77" t="s">
        <v>303</v>
      </c>
      <c r="C77" t="s">
        <v>220</v>
      </c>
      <c r="D77" s="310" t="s">
        <v>240</v>
      </c>
      <c r="E77" t="s">
        <v>108</v>
      </c>
    </row>
    <row r="78" spans="1:5" x14ac:dyDescent="0.25">
      <c r="A78" s="315">
        <v>13010</v>
      </c>
      <c r="B78" t="s">
        <v>304</v>
      </c>
      <c r="C78" t="s">
        <v>206</v>
      </c>
      <c r="D78" s="310" t="s">
        <v>207</v>
      </c>
      <c r="E78" t="s">
        <v>156</v>
      </c>
    </row>
    <row r="79" spans="1:5" x14ac:dyDescent="0.25">
      <c r="A79" s="315">
        <v>24033</v>
      </c>
      <c r="B79" t="s">
        <v>305</v>
      </c>
      <c r="C79" t="s">
        <v>211</v>
      </c>
      <c r="D79" s="310" t="s">
        <v>246</v>
      </c>
      <c r="E79" t="s">
        <v>247</v>
      </c>
    </row>
    <row r="80" spans="1:5" x14ac:dyDescent="0.25">
      <c r="A80" s="315">
        <v>41024</v>
      </c>
      <c r="B80" t="s">
        <v>306</v>
      </c>
      <c r="C80" t="s">
        <v>232</v>
      </c>
      <c r="D80" s="310" t="s">
        <v>233</v>
      </c>
      <c r="E80" t="s">
        <v>102</v>
      </c>
    </row>
    <row r="81" spans="1:5" x14ac:dyDescent="0.25">
      <c r="A81" s="315">
        <v>71020</v>
      </c>
      <c r="B81" t="s">
        <v>307</v>
      </c>
      <c r="C81" t="s">
        <v>206</v>
      </c>
      <c r="D81" s="310" t="s">
        <v>218</v>
      </c>
      <c r="E81" t="s">
        <v>98</v>
      </c>
    </row>
    <row r="82" spans="1:5" x14ac:dyDescent="0.25">
      <c r="A82" s="315">
        <v>71069</v>
      </c>
      <c r="B82" t="s">
        <v>308</v>
      </c>
      <c r="C82" t="s">
        <v>220</v>
      </c>
      <c r="D82" s="310" t="s">
        <v>227</v>
      </c>
      <c r="E82" t="s">
        <v>228</v>
      </c>
    </row>
    <row r="83" spans="1:5" x14ac:dyDescent="0.25">
      <c r="A83" s="315">
        <v>42008</v>
      </c>
      <c r="B83" t="s">
        <v>309</v>
      </c>
      <c r="C83" t="s">
        <v>232</v>
      </c>
      <c r="D83" s="310" t="s">
        <v>242</v>
      </c>
      <c r="E83" t="s">
        <v>104</v>
      </c>
    </row>
    <row r="84" spans="1:5" x14ac:dyDescent="0.25">
      <c r="A84" s="315">
        <v>72037</v>
      </c>
      <c r="B84" t="s">
        <v>310</v>
      </c>
      <c r="C84" t="s">
        <v>206</v>
      </c>
      <c r="D84" s="310" t="s">
        <v>218</v>
      </c>
      <c r="E84" t="s">
        <v>98</v>
      </c>
    </row>
    <row r="85" spans="1:5" x14ac:dyDescent="0.25">
      <c r="A85" s="315">
        <v>34013</v>
      </c>
      <c r="B85" t="s">
        <v>311</v>
      </c>
      <c r="C85" t="s">
        <v>232</v>
      </c>
      <c r="D85" s="310" t="s">
        <v>242</v>
      </c>
      <c r="E85" t="s">
        <v>104</v>
      </c>
    </row>
    <row r="86" spans="1:5" x14ac:dyDescent="0.25">
      <c r="A86" s="315">
        <v>71022</v>
      </c>
      <c r="B86" t="s">
        <v>312</v>
      </c>
      <c r="C86" t="s">
        <v>203</v>
      </c>
      <c r="D86" s="310" t="s">
        <v>223</v>
      </c>
      <c r="E86" t="s">
        <v>118</v>
      </c>
    </row>
    <row r="87" spans="1:5" x14ac:dyDescent="0.25">
      <c r="A87" s="315">
        <v>72038</v>
      </c>
      <c r="B87" t="s">
        <v>313</v>
      </c>
      <c r="C87" t="s">
        <v>220</v>
      </c>
      <c r="D87" s="310" t="s">
        <v>227</v>
      </c>
      <c r="E87" t="s">
        <v>228</v>
      </c>
    </row>
    <row r="88" spans="1:5" x14ac:dyDescent="0.25">
      <c r="A88" s="315">
        <v>73022</v>
      </c>
      <c r="B88" t="s">
        <v>314</v>
      </c>
      <c r="C88" t="s">
        <v>220</v>
      </c>
      <c r="D88" s="310" t="s">
        <v>240</v>
      </c>
      <c r="E88" t="s">
        <v>108</v>
      </c>
    </row>
    <row r="89" spans="1:5" x14ac:dyDescent="0.25">
      <c r="A89" s="315">
        <v>12014</v>
      </c>
      <c r="B89" t="s">
        <v>315</v>
      </c>
      <c r="C89" t="s">
        <v>232</v>
      </c>
      <c r="D89" s="310" t="s">
        <v>242</v>
      </c>
      <c r="E89" t="s">
        <v>104</v>
      </c>
    </row>
    <row r="90" spans="1:5" x14ac:dyDescent="0.25">
      <c r="A90" s="315">
        <v>11018</v>
      </c>
      <c r="B90" t="s">
        <v>316</v>
      </c>
      <c r="C90" t="s">
        <v>232</v>
      </c>
      <c r="D90" s="310" t="s">
        <v>242</v>
      </c>
      <c r="E90" t="s">
        <v>104</v>
      </c>
    </row>
    <row r="91" spans="1:5" x14ac:dyDescent="0.25">
      <c r="A91" s="315">
        <v>24038</v>
      </c>
      <c r="B91" t="s">
        <v>317</v>
      </c>
      <c r="C91" t="s">
        <v>211</v>
      </c>
      <c r="D91" s="310" t="s">
        <v>246</v>
      </c>
      <c r="E91" t="s">
        <v>247</v>
      </c>
    </row>
    <row r="92" spans="1:5" x14ac:dyDescent="0.25">
      <c r="A92" s="315">
        <v>13011</v>
      </c>
      <c r="B92" t="s">
        <v>318</v>
      </c>
      <c r="C92" t="s">
        <v>203</v>
      </c>
      <c r="D92" s="310" t="s">
        <v>209</v>
      </c>
      <c r="E92" t="s">
        <v>100</v>
      </c>
    </row>
    <row r="93" spans="1:5" x14ac:dyDescent="0.25">
      <c r="A93" s="315">
        <v>13012</v>
      </c>
      <c r="B93" t="s">
        <v>319</v>
      </c>
      <c r="C93" t="s">
        <v>220</v>
      </c>
      <c r="D93" s="310" t="s">
        <v>227</v>
      </c>
      <c r="E93" t="s">
        <v>228</v>
      </c>
    </row>
    <row r="94" spans="1:5" x14ac:dyDescent="0.25">
      <c r="A94" s="315">
        <v>71024</v>
      </c>
      <c r="B94" t="s">
        <v>320</v>
      </c>
      <c r="C94" t="s">
        <v>220</v>
      </c>
      <c r="D94" s="310" t="s">
        <v>227</v>
      </c>
      <c r="E94" t="s">
        <v>228</v>
      </c>
    </row>
    <row r="95" spans="1:5" x14ac:dyDescent="0.25">
      <c r="A95" s="315">
        <v>13013</v>
      </c>
      <c r="B95" t="s">
        <v>321</v>
      </c>
      <c r="C95" t="s">
        <v>220</v>
      </c>
      <c r="D95" s="310" t="s">
        <v>227</v>
      </c>
      <c r="E95" t="s">
        <v>228</v>
      </c>
    </row>
    <row r="96" spans="1:5" x14ac:dyDescent="0.25">
      <c r="A96" s="315">
        <v>73028</v>
      </c>
      <c r="B96" t="s">
        <v>322</v>
      </c>
      <c r="C96" t="s">
        <v>220</v>
      </c>
      <c r="D96" s="310" t="s">
        <v>240</v>
      </c>
      <c r="E96" t="s">
        <v>108</v>
      </c>
    </row>
    <row r="97" spans="1:5" x14ac:dyDescent="0.25">
      <c r="A97" s="315">
        <v>41027</v>
      </c>
      <c r="B97" t="s">
        <v>323</v>
      </c>
      <c r="C97" t="s">
        <v>232</v>
      </c>
      <c r="D97" s="310" t="s">
        <v>233</v>
      </c>
      <c r="E97" t="s">
        <v>102</v>
      </c>
    </row>
    <row r="98" spans="1:5" x14ac:dyDescent="0.25">
      <c r="A98" s="315">
        <v>71070</v>
      </c>
      <c r="B98" t="s">
        <v>324</v>
      </c>
      <c r="C98" t="s">
        <v>232</v>
      </c>
      <c r="D98" s="310" t="s">
        <v>242</v>
      </c>
      <c r="E98" t="s">
        <v>104</v>
      </c>
    </row>
    <row r="99" spans="1:5" x14ac:dyDescent="0.25">
      <c r="A99" s="315">
        <v>33039</v>
      </c>
      <c r="B99" t="s">
        <v>325</v>
      </c>
      <c r="C99" t="s">
        <v>220</v>
      </c>
      <c r="D99" s="310" t="s">
        <v>221</v>
      </c>
      <c r="E99" t="s">
        <v>137</v>
      </c>
    </row>
    <row r="100" spans="1:5" x14ac:dyDescent="0.25">
      <c r="A100" s="315">
        <v>24041</v>
      </c>
      <c r="B100" t="s">
        <v>326</v>
      </c>
      <c r="C100" t="s">
        <v>220</v>
      </c>
      <c r="D100" s="310" t="s">
        <v>240</v>
      </c>
      <c r="E100" t="s">
        <v>108</v>
      </c>
    </row>
    <row r="101" spans="1:5" x14ac:dyDescent="0.25">
      <c r="A101" s="315">
        <v>73032</v>
      </c>
      <c r="B101" t="s">
        <v>327</v>
      </c>
      <c r="C101" t="s">
        <v>220</v>
      </c>
      <c r="D101" s="310" t="s">
        <v>227</v>
      </c>
      <c r="E101" t="s">
        <v>228</v>
      </c>
    </row>
    <row r="102" spans="1:5" x14ac:dyDescent="0.25">
      <c r="A102" s="315">
        <v>24043</v>
      </c>
      <c r="B102" t="s">
        <v>328</v>
      </c>
      <c r="C102" t="s">
        <v>211</v>
      </c>
      <c r="D102" s="310" t="s">
        <v>246</v>
      </c>
      <c r="E102" t="s">
        <v>247</v>
      </c>
    </row>
    <row r="103" spans="1:5" x14ac:dyDescent="0.25">
      <c r="A103" s="315">
        <v>36006</v>
      </c>
      <c r="B103" t="s">
        <v>329</v>
      </c>
      <c r="C103" t="s">
        <v>206</v>
      </c>
      <c r="D103" s="310" t="s">
        <v>218</v>
      </c>
      <c r="E103" t="s">
        <v>98</v>
      </c>
    </row>
    <row r="104" spans="1:5" x14ac:dyDescent="0.25">
      <c r="A104" s="315">
        <v>13014</v>
      </c>
      <c r="B104" t="s">
        <v>330</v>
      </c>
      <c r="C104" t="s">
        <v>206</v>
      </c>
      <c r="D104" s="310" t="s">
        <v>207</v>
      </c>
      <c r="E104" t="s">
        <v>156</v>
      </c>
    </row>
    <row r="105" spans="1:5" x14ac:dyDescent="0.25">
      <c r="A105" s="315">
        <v>45062</v>
      </c>
      <c r="B105" t="s">
        <v>331</v>
      </c>
      <c r="C105" t="s">
        <v>220</v>
      </c>
      <c r="D105" s="310" t="s">
        <v>240</v>
      </c>
      <c r="E105" t="s">
        <v>108</v>
      </c>
    </row>
    <row r="106" spans="1:5" x14ac:dyDescent="0.25">
      <c r="A106" s="315">
        <v>72039</v>
      </c>
      <c r="B106" t="s">
        <v>332</v>
      </c>
      <c r="C106" t="s">
        <v>232</v>
      </c>
      <c r="D106" s="310" t="s">
        <v>242</v>
      </c>
      <c r="E106" t="s">
        <v>104</v>
      </c>
    </row>
    <row r="107" spans="1:5" x14ac:dyDescent="0.25">
      <c r="A107" s="315">
        <v>32006</v>
      </c>
      <c r="B107" t="s">
        <v>333</v>
      </c>
      <c r="C107" t="s">
        <v>220</v>
      </c>
      <c r="D107" s="310" t="s">
        <v>221</v>
      </c>
      <c r="E107" t="s">
        <v>137</v>
      </c>
    </row>
    <row r="108" spans="1:5" x14ac:dyDescent="0.25">
      <c r="A108" s="315">
        <v>11021</v>
      </c>
      <c r="B108" t="s">
        <v>334</v>
      </c>
      <c r="C108" t="s">
        <v>211</v>
      </c>
      <c r="D108" s="310" t="s">
        <v>267</v>
      </c>
      <c r="E108" t="s">
        <v>112</v>
      </c>
    </row>
    <row r="109" spans="1:5" x14ac:dyDescent="0.25">
      <c r="A109" s="315">
        <v>24045</v>
      </c>
      <c r="B109" t="s">
        <v>335</v>
      </c>
      <c r="C109" t="s">
        <v>211</v>
      </c>
      <c r="D109" s="310" t="s">
        <v>246</v>
      </c>
      <c r="E109" t="s">
        <v>247</v>
      </c>
    </row>
    <row r="110" spans="1:5" x14ac:dyDescent="0.25">
      <c r="A110" s="315">
        <v>13016</v>
      </c>
      <c r="B110" t="s">
        <v>336</v>
      </c>
      <c r="C110" t="s">
        <v>220</v>
      </c>
      <c r="D110" s="310" t="s">
        <v>227</v>
      </c>
      <c r="E110" t="s">
        <v>228</v>
      </c>
    </row>
    <row r="111" spans="1:5" x14ac:dyDescent="0.25">
      <c r="A111" s="315">
        <v>35006</v>
      </c>
      <c r="B111" t="s">
        <v>337</v>
      </c>
      <c r="C111" t="s">
        <v>220</v>
      </c>
      <c r="D111" s="310" t="s">
        <v>221</v>
      </c>
      <c r="E111" t="s">
        <v>137</v>
      </c>
    </row>
    <row r="112" spans="1:5" x14ac:dyDescent="0.25">
      <c r="A112" s="315">
        <v>33011</v>
      </c>
      <c r="B112" t="s">
        <v>338</v>
      </c>
      <c r="C112" t="s">
        <v>203</v>
      </c>
      <c r="D112" s="310" t="s">
        <v>209</v>
      </c>
      <c r="E112" t="s">
        <v>100</v>
      </c>
    </row>
    <row r="113" spans="1:5" x14ac:dyDescent="0.25">
      <c r="A113" s="315">
        <v>36007</v>
      </c>
      <c r="B113" t="s">
        <v>339</v>
      </c>
      <c r="C113" t="s">
        <v>220</v>
      </c>
      <c r="D113" s="310" t="s">
        <v>221</v>
      </c>
      <c r="E113" t="s">
        <v>137</v>
      </c>
    </row>
    <row r="114" spans="1:5" x14ac:dyDescent="0.25">
      <c r="A114" s="315">
        <v>36008</v>
      </c>
      <c r="B114" t="s">
        <v>340</v>
      </c>
      <c r="C114" t="s">
        <v>206</v>
      </c>
      <c r="D114" s="310" t="s">
        <v>250</v>
      </c>
      <c r="E114" t="s">
        <v>106</v>
      </c>
    </row>
    <row r="115" spans="1:5" x14ac:dyDescent="0.25">
      <c r="A115" s="315">
        <v>31012</v>
      </c>
      <c r="B115" t="s">
        <v>341</v>
      </c>
      <c r="C115" t="s">
        <v>211</v>
      </c>
      <c r="D115" s="310" t="s">
        <v>215</v>
      </c>
      <c r="E115" t="s">
        <v>216</v>
      </c>
    </row>
    <row r="116" spans="1:5" x14ac:dyDescent="0.25">
      <c r="A116" s="315">
        <v>11022</v>
      </c>
      <c r="B116" t="s">
        <v>342</v>
      </c>
      <c r="C116" t="s">
        <v>211</v>
      </c>
      <c r="D116" s="310" t="s">
        <v>215</v>
      </c>
      <c r="E116" t="s">
        <v>216</v>
      </c>
    </row>
    <row r="117" spans="1:5" x14ac:dyDescent="0.25">
      <c r="A117" s="315">
        <v>11023</v>
      </c>
      <c r="B117" t="s">
        <v>343</v>
      </c>
      <c r="C117" t="s">
        <v>211</v>
      </c>
      <c r="D117" s="310" t="s">
        <v>267</v>
      </c>
      <c r="E117" t="s">
        <v>112</v>
      </c>
    </row>
    <row r="118" spans="1:5" x14ac:dyDescent="0.25">
      <c r="A118" s="315">
        <v>43007</v>
      </c>
      <c r="B118" t="s">
        <v>344</v>
      </c>
      <c r="C118" t="s">
        <v>220</v>
      </c>
      <c r="D118" s="310" t="s">
        <v>221</v>
      </c>
      <c r="E118" t="s">
        <v>137</v>
      </c>
    </row>
    <row r="119" spans="1:5" x14ac:dyDescent="0.25">
      <c r="A119" s="315">
        <v>13017</v>
      </c>
      <c r="B119" t="s">
        <v>345</v>
      </c>
      <c r="C119" t="s">
        <v>220</v>
      </c>
      <c r="D119" s="310" t="s">
        <v>227</v>
      </c>
      <c r="E119" t="s">
        <v>228</v>
      </c>
    </row>
    <row r="120" spans="1:5" x14ac:dyDescent="0.25">
      <c r="A120" s="315">
        <v>24048</v>
      </c>
      <c r="B120" t="s">
        <v>346</v>
      </c>
      <c r="C120" t="s">
        <v>211</v>
      </c>
      <c r="D120" s="310" t="s">
        <v>246</v>
      </c>
      <c r="E120" t="s">
        <v>247</v>
      </c>
    </row>
    <row r="121" spans="1:5" x14ac:dyDescent="0.25">
      <c r="A121" s="315">
        <v>72018</v>
      </c>
      <c r="B121" t="s">
        <v>347</v>
      </c>
      <c r="C121" t="s">
        <v>220</v>
      </c>
      <c r="D121" s="310" t="s">
        <v>227</v>
      </c>
      <c r="E121" t="s">
        <v>228</v>
      </c>
    </row>
    <row r="122" spans="1:5" x14ac:dyDescent="0.25">
      <c r="A122" s="315">
        <v>45060</v>
      </c>
      <c r="B122" t="s">
        <v>348</v>
      </c>
      <c r="C122" t="s">
        <v>206</v>
      </c>
      <c r="D122" s="310" t="s">
        <v>218</v>
      </c>
      <c r="E122" t="s">
        <v>98</v>
      </c>
    </row>
    <row r="123" spans="1:5" x14ac:dyDescent="0.25">
      <c r="A123" s="315">
        <v>44029</v>
      </c>
      <c r="B123" t="s">
        <v>349</v>
      </c>
      <c r="C123" t="s">
        <v>220</v>
      </c>
      <c r="D123" s="310" t="s">
        <v>221</v>
      </c>
      <c r="E123" t="s">
        <v>137</v>
      </c>
    </row>
    <row r="124" spans="1:5" x14ac:dyDescent="0.25">
      <c r="A124" s="315">
        <v>31043</v>
      </c>
      <c r="B124" t="s">
        <v>350</v>
      </c>
      <c r="C124" t="s">
        <v>254</v>
      </c>
      <c r="D124" s="310" t="s">
        <v>255</v>
      </c>
      <c r="E124" t="s">
        <v>120</v>
      </c>
    </row>
    <row r="125" spans="1:5" x14ac:dyDescent="0.25">
      <c r="A125" s="315">
        <v>32010</v>
      </c>
      <c r="B125" t="s">
        <v>351</v>
      </c>
      <c r="C125" t="s">
        <v>220</v>
      </c>
      <c r="D125" s="310" t="s">
        <v>221</v>
      </c>
      <c r="E125" t="s">
        <v>137</v>
      </c>
    </row>
    <row r="126" spans="1:5" x14ac:dyDescent="0.25">
      <c r="A126" s="315">
        <v>38014</v>
      </c>
      <c r="B126" t="s">
        <v>352</v>
      </c>
      <c r="C126" t="s">
        <v>254</v>
      </c>
      <c r="D126" s="310" t="s">
        <v>255</v>
      </c>
      <c r="E126" t="s">
        <v>120</v>
      </c>
    </row>
    <row r="127" spans="1:5" x14ac:dyDescent="0.25">
      <c r="A127" s="315">
        <v>11024</v>
      </c>
      <c r="B127" t="s">
        <v>353</v>
      </c>
      <c r="C127" t="s">
        <v>211</v>
      </c>
      <c r="D127" s="310" t="s">
        <v>212</v>
      </c>
      <c r="E127" t="s">
        <v>213</v>
      </c>
    </row>
    <row r="128" spans="1:5" x14ac:dyDescent="0.25">
      <c r="A128" s="315">
        <v>32011</v>
      </c>
      <c r="B128" t="s">
        <v>354</v>
      </c>
      <c r="C128" t="s">
        <v>220</v>
      </c>
      <c r="D128" s="310" t="s">
        <v>221</v>
      </c>
      <c r="E128" t="s">
        <v>137</v>
      </c>
    </row>
    <row r="129" spans="1:5" x14ac:dyDescent="0.25">
      <c r="A129" s="315">
        <v>24054</v>
      </c>
      <c r="B129" t="s">
        <v>355</v>
      </c>
      <c r="C129" t="s">
        <v>220</v>
      </c>
      <c r="D129" s="310" t="s">
        <v>240</v>
      </c>
      <c r="E129" t="s">
        <v>108</v>
      </c>
    </row>
    <row r="130" spans="1:5" x14ac:dyDescent="0.25">
      <c r="A130" s="315">
        <v>24055</v>
      </c>
      <c r="B130" t="s">
        <v>356</v>
      </c>
      <c r="C130" t="s">
        <v>211</v>
      </c>
      <c r="D130" s="310" t="s">
        <v>246</v>
      </c>
      <c r="E130" t="s">
        <v>247</v>
      </c>
    </row>
    <row r="131" spans="1:5" x14ac:dyDescent="0.25">
      <c r="A131" s="315">
        <v>73040</v>
      </c>
      <c r="B131" t="s">
        <v>357</v>
      </c>
      <c r="C131" t="s">
        <v>220</v>
      </c>
      <c r="D131" s="310" t="s">
        <v>227</v>
      </c>
      <c r="E131" t="s">
        <v>228</v>
      </c>
    </row>
    <row r="132" spans="1:5" x14ac:dyDescent="0.25">
      <c r="A132" s="315">
        <v>34022</v>
      </c>
      <c r="B132" t="s">
        <v>358</v>
      </c>
      <c r="C132" t="s">
        <v>203</v>
      </c>
      <c r="D132" s="310" t="s">
        <v>204</v>
      </c>
      <c r="E132" t="s">
        <v>116</v>
      </c>
    </row>
    <row r="133" spans="1:5" x14ac:dyDescent="0.25">
      <c r="A133" s="315">
        <v>23099</v>
      </c>
      <c r="B133" t="s">
        <v>359</v>
      </c>
      <c r="C133" t="s">
        <v>211</v>
      </c>
      <c r="D133" s="310" t="s">
        <v>267</v>
      </c>
      <c r="E133" t="s">
        <v>112</v>
      </c>
    </row>
    <row r="134" spans="1:5" x14ac:dyDescent="0.25">
      <c r="A134" s="315">
        <v>46013</v>
      </c>
      <c r="B134" t="s">
        <v>360</v>
      </c>
      <c r="C134" t="s">
        <v>232</v>
      </c>
      <c r="D134" s="310" t="s">
        <v>233</v>
      </c>
      <c r="E134" t="s">
        <v>102</v>
      </c>
    </row>
    <row r="135" spans="1:5" x14ac:dyDescent="0.25">
      <c r="A135" s="315">
        <v>45017</v>
      </c>
      <c r="B135" t="s">
        <v>361</v>
      </c>
      <c r="C135" t="s">
        <v>206</v>
      </c>
      <c r="D135" s="310" t="s">
        <v>218</v>
      </c>
      <c r="E135" t="s">
        <v>98</v>
      </c>
    </row>
    <row r="136" spans="1:5" x14ac:dyDescent="0.25">
      <c r="A136" s="315">
        <v>34023</v>
      </c>
      <c r="B136" t="s">
        <v>362</v>
      </c>
      <c r="C136" t="s">
        <v>206</v>
      </c>
      <c r="D136" s="310" t="s">
        <v>250</v>
      </c>
      <c r="E136" t="s">
        <v>106</v>
      </c>
    </row>
    <row r="137" spans="1:5" x14ac:dyDescent="0.25">
      <c r="A137" s="315">
        <v>13053</v>
      </c>
      <c r="B137" t="s">
        <v>363</v>
      </c>
      <c r="C137" t="s">
        <v>206</v>
      </c>
      <c r="D137" s="310" t="s">
        <v>218</v>
      </c>
      <c r="E137" t="s">
        <v>98</v>
      </c>
    </row>
    <row r="138" spans="1:5" x14ac:dyDescent="0.25">
      <c r="A138" s="315">
        <v>42010</v>
      </c>
      <c r="B138" t="s">
        <v>364</v>
      </c>
      <c r="C138" t="s">
        <v>220</v>
      </c>
      <c r="D138" s="310" t="s">
        <v>221</v>
      </c>
      <c r="E138" t="s">
        <v>137</v>
      </c>
    </row>
    <row r="139" spans="1:5" x14ac:dyDescent="0.25">
      <c r="A139" s="315">
        <v>73042</v>
      </c>
      <c r="B139" t="s">
        <v>365</v>
      </c>
      <c r="C139" t="s">
        <v>220</v>
      </c>
      <c r="D139" s="310" t="s">
        <v>227</v>
      </c>
      <c r="E139" t="s">
        <v>228</v>
      </c>
    </row>
    <row r="140" spans="1:5" x14ac:dyDescent="0.25">
      <c r="A140" s="315">
        <v>24059</v>
      </c>
      <c r="B140" t="s">
        <v>366</v>
      </c>
      <c r="C140" t="s">
        <v>232</v>
      </c>
      <c r="D140" s="310" t="s">
        <v>233</v>
      </c>
      <c r="E140" t="s">
        <v>102</v>
      </c>
    </row>
    <row r="141" spans="1:5" x14ac:dyDescent="0.25">
      <c r="A141" s="315">
        <v>33040</v>
      </c>
      <c r="B141" t="s">
        <v>367</v>
      </c>
      <c r="C141" t="s">
        <v>220</v>
      </c>
      <c r="D141" s="310" t="s">
        <v>221</v>
      </c>
      <c r="E141" t="s">
        <v>137</v>
      </c>
    </row>
    <row r="142" spans="1:5" x14ac:dyDescent="0.25">
      <c r="A142" s="315">
        <v>42011</v>
      </c>
      <c r="B142" t="s">
        <v>368</v>
      </c>
      <c r="C142" t="s">
        <v>232</v>
      </c>
      <c r="D142" s="310" t="s">
        <v>233</v>
      </c>
      <c r="E142" t="s">
        <v>102</v>
      </c>
    </row>
    <row r="143" spans="1:5" x14ac:dyDescent="0.25">
      <c r="A143" s="315">
        <v>41034</v>
      </c>
      <c r="B143" t="s">
        <v>369</v>
      </c>
      <c r="C143" t="s">
        <v>232</v>
      </c>
      <c r="D143" s="310" t="s">
        <v>233</v>
      </c>
      <c r="E143" t="s">
        <v>102</v>
      </c>
    </row>
    <row r="144" spans="1:5" x14ac:dyDescent="0.25">
      <c r="A144" s="315">
        <v>36010</v>
      </c>
      <c r="B144" t="s">
        <v>370</v>
      </c>
      <c r="C144" t="s">
        <v>220</v>
      </c>
      <c r="D144" s="310" t="s">
        <v>221</v>
      </c>
      <c r="E144" t="s">
        <v>137</v>
      </c>
    </row>
    <row r="145" spans="1:5" x14ac:dyDescent="0.25">
      <c r="A145" s="315">
        <v>34025</v>
      </c>
      <c r="B145" t="s">
        <v>371</v>
      </c>
      <c r="C145" t="s">
        <v>220</v>
      </c>
      <c r="D145" s="310" t="s">
        <v>221</v>
      </c>
      <c r="E145" t="s">
        <v>137</v>
      </c>
    </row>
    <row r="146" spans="1:5" x14ac:dyDescent="0.25">
      <c r="A146" s="315">
        <v>23104</v>
      </c>
      <c r="B146" t="s">
        <v>372</v>
      </c>
      <c r="C146" t="s">
        <v>211</v>
      </c>
      <c r="D146" s="310" t="s">
        <v>246</v>
      </c>
      <c r="E146" t="s">
        <v>247</v>
      </c>
    </row>
    <row r="147" spans="1:5" x14ac:dyDescent="0.25">
      <c r="A147" s="315">
        <v>71034</v>
      </c>
      <c r="B147" t="s">
        <v>373</v>
      </c>
      <c r="C147" t="s">
        <v>203</v>
      </c>
      <c r="D147" s="310" t="s">
        <v>209</v>
      </c>
      <c r="E147" t="s">
        <v>100</v>
      </c>
    </row>
    <row r="148" spans="1:5" x14ac:dyDescent="0.25">
      <c r="A148" s="315">
        <v>24062</v>
      </c>
      <c r="B148" t="s">
        <v>374</v>
      </c>
      <c r="C148" t="s">
        <v>203</v>
      </c>
      <c r="D148" s="310" t="s">
        <v>223</v>
      </c>
      <c r="E148" t="s">
        <v>118</v>
      </c>
    </row>
    <row r="149" spans="1:5" x14ac:dyDescent="0.25">
      <c r="A149" s="315">
        <v>36011</v>
      </c>
      <c r="B149" t="s">
        <v>375</v>
      </c>
      <c r="C149" t="s">
        <v>220</v>
      </c>
      <c r="D149" s="310" t="s">
        <v>221</v>
      </c>
      <c r="E149" t="s">
        <v>137</v>
      </c>
    </row>
    <row r="150" spans="1:5" x14ac:dyDescent="0.25">
      <c r="A150" s="315">
        <v>12021</v>
      </c>
      <c r="B150" t="s">
        <v>376</v>
      </c>
      <c r="C150" t="s">
        <v>203</v>
      </c>
      <c r="D150" s="310" t="s">
        <v>209</v>
      </c>
      <c r="E150" t="s">
        <v>100</v>
      </c>
    </row>
    <row r="151" spans="1:5" x14ac:dyDescent="0.25">
      <c r="A151" s="315">
        <v>45063</v>
      </c>
      <c r="B151" t="s">
        <v>377</v>
      </c>
      <c r="C151" t="s">
        <v>220</v>
      </c>
      <c r="D151" s="310" t="s">
        <v>240</v>
      </c>
      <c r="E151" t="s">
        <v>108</v>
      </c>
    </row>
    <row r="152" spans="1:5" x14ac:dyDescent="0.25">
      <c r="A152" s="315">
        <v>13019</v>
      </c>
      <c r="B152" t="s">
        <v>378</v>
      </c>
      <c r="C152" t="s">
        <v>220</v>
      </c>
      <c r="D152" s="310" t="s">
        <v>227</v>
      </c>
      <c r="E152" t="s">
        <v>228</v>
      </c>
    </row>
    <row r="153" spans="1:5" x14ac:dyDescent="0.25">
      <c r="A153" s="315">
        <v>23100</v>
      </c>
      <c r="B153" t="s">
        <v>379</v>
      </c>
      <c r="C153" t="s">
        <v>211</v>
      </c>
      <c r="D153" s="310" t="s">
        <v>267</v>
      </c>
      <c r="E153" t="s">
        <v>112</v>
      </c>
    </row>
    <row r="154" spans="1:5" x14ac:dyDescent="0.25">
      <c r="A154" s="315">
        <v>11025</v>
      </c>
      <c r="B154" t="s">
        <v>380</v>
      </c>
      <c r="C154" t="s">
        <v>211</v>
      </c>
      <c r="D154" s="310" t="s">
        <v>246</v>
      </c>
      <c r="E154" t="s">
        <v>247</v>
      </c>
    </row>
    <row r="155" spans="1:5" x14ac:dyDescent="0.25">
      <c r="A155" s="315">
        <v>24133</v>
      </c>
      <c r="B155" t="s">
        <v>381</v>
      </c>
      <c r="C155" t="s">
        <v>220</v>
      </c>
      <c r="D155" s="310" t="s">
        <v>240</v>
      </c>
      <c r="E155" t="s">
        <v>108</v>
      </c>
    </row>
    <row r="156" spans="1:5" x14ac:dyDescent="0.25">
      <c r="A156" s="315">
        <v>44034</v>
      </c>
      <c r="B156" t="s">
        <v>382</v>
      </c>
      <c r="C156" t="s">
        <v>220</v>
      </c>
      <c r="D156" s="310" t="s">
        <v>227</v>
      </c>
      <c r="E156" t="s">
        <v>228</v>
      </c>
    </row>
    <row r="157" spans="1:5" x14ac:dyDescent="0.25">
      <c r="A157" s="315">
        <v>46014</v>
      </c>
      <c r="B157" t="s">
        <v>383</v>
      </c>
      <c r="C157" t="s">
        <v>232</v>
      </c>
      <c r="D157" s="310" t="s">
        <v>242</v>
      </c>
      <c r="E157" t="s">
        <v>104</v>
      </c>
    </row>
    <row r="158" spans="1:5" x14ac:dyDescent="0.25">
      <c r="A158" s="315">
        <v>72020</v>
      </c>
      <c r="B158" t="s">
        <v>384</v>
      </c>
      <c r="C158" t="s">
        <v>220</v>
      </c>
      <c r="D158" s="310" t="s">
        <v>227</v>
      </c>
      <c r="E158" t="s">
        <v>228</v>
      </c>
    </row>
    <row r="159" spans="1:5" x14ac:dyDescent="0.25">
      <c r="A159" s="315">
        <v>32030</v>
      </c>
      <c r="B159" t="s">
        <v>385</v>
      </c>
      <c r="C159" t="s">
        <v>220</v>
      </c>
      <c r="D159" s="310" t="s">
        <v>221</v>
      </c>
      <c r="E159" t="s">
        <v>137</v>
      </c>
    </row>
    <row r="160" spans="1:5" x14ac:dyDescent="0.25">
      <c r="A160" s="315">
        <v>44036</v>
      </c>
      <c r="B160" t="s">
        <v>386</v>
      </c>
      <c r="C160" t="s">
        <v>211</v>
      </c>
      <c r="D160" s="310" t="s">
        <v>215</v>
      </c>
      <c r="E160" t="s">
        <v>216</v>
      </c>
    </row>
    <row r="161" spans="1:5" x14ac:dyDescent="0.25">
      <c r="A161" s="315">
        <v>24066</v>
      </c>
      <c r="B161" t="s">
        <v>387</v>
      </c>
      <c r="C161" t="s">
        <v>211</v>
      </c>
      <c r="D161" s="310" t="s">
        <v>246</v>
      </c>
      <c r="E161" t="s">
        <v>247</v>
      </c>
    </row>
    <row r="162" spans="1:5" x14ac:dyDescent="0.25">
      <c r="A162" s="315">
        <v>71037</v>
      </c>
      <c r="B162" t="s">
        <v>388</v>
      </c>
      <c r="C162" t="s">
        <v>206</v>
      </c>
      <c r="D162" s="310" t="s">
        <v>218</v>
      </c>
      <c r="E162" t="s">
        <v>98</v>
      </c>
    </row>
    <row r="163" spans="1:5" x14ac:dyDescent="0.25">
      <c r="A163" s="315">
        <v>45064</v>
      </c>
      <c r="B163" t="s">
        <v>389</v>
      </c>
      <c r="C163" t="s">
        <v>220</v>
      </c>
      <c r="D163" s="310" t="s">
        <v>240</v>
      </c>
      <c r="E163" t="s">
        <v>108</v>
      </c>
    </row>
    <row r="164" spans="1:5" x14ac:dyDescent="0.25">
      <c r="A164" s="315">
        <v>72021</v>
      </c>
      <c r="B164" t="s">
        <v>390</v>
      </c>
      <c r="C164" t="s">
        <v>220</v>
      </c>
      <c r="D164" s="310" t="s">
        <v>227</v>
      </c>
      <c r="E164" t="s">
        <v>228</v>
      </c>
    </row>
    <row r="165" spans="1:5" x14ac:dyDescent="0.25">
      <c r="A165" s="315">
        <v>73107</v>
      </c>
      <c r="B165" t="s">
        <v>391</v>
      </c>
      <c r="C165" t="s">
        <v>232</v>
      </c>
      <c r="D165" s="310" t="s">
        <v>242</v>
      </c>
      <c r="E165" t="s">
        <v>104</v>
      </c>
    </row>
    <row r="166" spans="1:5" x14ac:dyDescent="0.25">
      <c r="A166" s="315">
        <v>43010</v>
      </c>
      <c r="B166" t="s">
        <v>392</v>
      </c>
      <c r="C166" t="s">
        <v>220</v>
      </c>
      <c r="D166" s="310" t="s">
        <v>221</v>
      </c>
      <c r="E166" t="s">
        <v>137</v>
      </c>
    </row>
    <row r="167" spans="1:5" x14ac:dyDescent="0.25">
      <c r="A167" s="315">
        <v>11057</v>
      </c>
      <c r="B167" t="s">
        <v>393</v>
      </c>
      <c r="C167" t="s">
        <v>206</v>
      </c>
      <c r="D167" s="310" t="s">
        <v>207</v>
      </c>
      <c r="E167" t="s">
        <v>156</v>
      </c>
    </row>
    <row r="168" spans="1:5" x14ac:dyDescent="0.25">
      <c r="A168" s="315">
        <v>12025</v>
      </c>
      <c r="B168" t="s">
        <v>394</v>
      </c>
      <c r="C168" t="s">
        <v>203</v>
      </c>
      <c r="D168" s="310" t="s">
        <v>204</v>
      </c>
      <c r="E168" t="s">
        <v>116</v>
      </c>
    </row>
    <row r="169" spans="1:5" x14ac:dyDescent="0.25">
      <c r="A169" s="315">
        <v>13021</v>
      </c>
      <c r="B169" t="s">
        <v>395</v>
      </c>
      <c r="C169" t="s">
        <v>206</v>
      </c>
      <c r="D169" s="310" t="s">
        <v>218</v>
      </c>
      <c r="E169" t="s">
        <v>98</v>
      </c>
    </row>
    <row r="170" spans="1:5" x14ac:dyDescent="0.25">
      <c r="A170" s="315">
        <v>72040</v>
      </c>
      <c r="B170" t="s">
        <v>396</v>
      </c>
      <c r="C170" t="s">
        <v>220</v>
      </c>
      <c r="D170" s="310" t="s">
        <v>227</v>
      </c>
      <c r="E170" t="s">
        <v>228</v>
      </c>
    </row>
    <row r="171" spans="1:5" x14ac:dyDescent="0.25">
      <c r="A171" s="315">
        <v>44040</v>
      </c>
      <c r="B171" t="s">
        <v>397</v>
      </c>
      <c r="C171" t="s">
        <v>211</v>
      </c>
      <c r="D171" s="310" t="s">
        <v>246</v>
      </c>
      <c r="E171" t="s">
        <v>247</v>
      </c>
    </row>
    <row r="172" spans="1:5" x14ac:dyDescent="0.25">
      <c r="A172" s="315">
        <v>34027</v>
      </c>
      <c r="B172" t="s">
        <v>398</v>
      </c>
      <c r="C172" t="s">
        <v>232</v>
      </c>
      <c r="D172" s="310" t="s">
        <v>242</v>
      </c>
      <c r="E172" t="s">
        <v>104</v>
      </c>
    </row>
    <row r="173" spans="1:5" x14ac:dyDescent="0.25">
      <c r="A173" s="315">
        <v>44043</v>
      </c>
      <c r="B173" t="s">
        <v>399</v>
      </c>
      <c r="C173" t="s">
        <v>211</v>
      </c>
      <c r="D173" s="310" t="s">
        <v>246</v>
      </c>
      <c r="E173" t="s">
        <v>247</v>
      </c>
    </row>
    <row r="174" spans="1:5" x14ac:dyDescent="0.25">
      <c r="A174" s="315">
        <v>13023</v>
      </c>
      <c r="B174" t="s">
        <v>400</v>
      </c>
      <c r="C174" t="s">
        <v>220</v>
      </c>
      <c r="D174" s="310" t="s">
        <v>227</v>
      </c>
      <c r="E174" t="s">
        <v>228</v>
      </c>
    </row>
    <row r="175" spans="1:5" x14ac:dyDescent="0.25">
      <c r="A175" s="315">
        <v>33016</v>
      </c>
      <c r="B175" t="s">
        <v>401</v>
      </c>
      <c r="C175" t="s">
        <v>220</v>
      </c>
      <c r="D175" s="310" t="s">
        <v>221</v>
      </c>
      <c r="E175" t="s">
        <v>137</v>
      </c>
    </row>
    <row r="176" spans="1:5" x14ac:dyDescent="0.25">
      <c r="A176" s="315">
        <v>37007</v>
      </c>
      <c r="B176" t="s">
        <v>402</v>
      </c>
      <c r="C176" t="s">
        <v>220</v>
      </c>
      <c r="D176" s="310" t="s">
        <v>221</v>
      </c>
      <c r="E176" t="s">
        <v>137</v>
      </c>
    </row>
    <row r="177" spans="1:5" x14ac:dyDescent="0.25">
      <c r="A177" s="315">
        <v>35011</v>
      </c>
      <c r="B177" t="s">
        <v>403</v>
      </c>
      <c r="C177" t="s">
        <v>254</v>
      </c>
      <c r="D177" s="310" t="s">
        <v>255</v>
      </c>
      <c r="E177" t="s">
        <v>120</v>
      </c>
    </row>
    <row r="178" spans="1:5" x14ac:dyDescent="0.25">
      <c r="A178" s="315">
        <v>44045</v>
      </c>
      <c r="B178" t="s">
        <v>404</v>
      </c>
      <c r="C178" t="s">
        <v>220</v>
      </c>
      <c r="D178" s="310" t="s">
        <v>221</v>
      </c>
      <c r="E178" t="s">
        <v>137</v>
      </c>
    </row>
    <row r="179" spans="1:5" x14ac:dyDescent="0.25">
      <c r="A179" s="315">
        <v>13025</v>
      </c>
      <c r="B179" t="s">
        <v>405</v>
      </c>
      <c r="C179" t="s">
        <v>203</v>
      </c>
      <c r="D179" s="310" t="s">
        <v>209</v>
      </c>
      <c r="E179" t="s">
        <v>100</v>
      </c>
    </row>
    <row r="180" spans="1:5" x14ac:dyDescent="0.25">
      <c r="A180" s="315">
        <v>36012</v>
      </c>
      <c r="B180" t="s">
        <v>406</v>
      </c>
      <c r="C180" t="s">
        <v>220</v>
      </c>
      <c r="D180" s="310" t="s">
        <v>221</v>
      </c>
      <c r="E180" t="s">
        <v>137</v>
      </c>
    </row>
    <row r="181" spans="1:5" x14ac:dyDescent="0.25">
      <c r="A181" s="315">
        <v>11029</v>
      </c>
      <c r="B181" t="s">
        <v>407</v>
      </c>
      <c r="C181" t="s">
        <v>211</v>
      </c>
      <c r="D181" s="310" t="s">
        <v>212</v>
      </c>
      <c r="E181" t="s">
        <v>213</v>
      </c>
    </row>
    <row r="182" spans="1:5" x14ac:dyDescent="0.25">
      <c r="A182" s="315">
        <v>44048</v>
      </c>
      <c r="B182" t="s">
        <v>408</v>
      </c>
      <c r="C182" t="s">
        <v>211</v>
      </c>
      <c r="D182" s="310" t="s">
        <v>246</v>
      </c>
      <c r="E182" t="s">
        <v>247</v>
      </c>
    </row>
    <row r="183" spans="1:5" x14ac:dyDescent="0.25">
      <c r="A183" s="315">
        <v>72025</v>
      </c>
      <c r="B183" t="s">
        <v>409</v>
      </c>
      <c r="C183" t="s">
        <v>220</v>
      </c>
      <c r="D183" s="310" t="s">
        <v>227</v>
      </c>
      <c r="E183" t="s">
        <v>228</v>
      </c>
    </row>
    <row r="184" spans="1:5" x14ac:dyDescent="0.25">
      <c r="A184" s="315">
        <v>44049</v>
      </c>
      <c r="B184" t="s">
        <v>410</v>
      </c>
      <c r="C184" t="s">
        <v>211</v>
      </c>
      <c r="D184" s="310" t="s">
        <v>215</v>
      </c>
      <c r="E184" t="s">
        <v>216</v>
      </c>
    </row>
    <row r="185" spans="1:5" x14ac:dyDescent="0.25">
      <c r="A185" s="315">
        <v>11030</v>
      </c>
      <c r="B185" t="s">
        <v>411</v>
      </c>
      <c r="C185" t="s">
        <v>232</v>
      </c>
      <c r="D185" s="310" t="s">
        <v>242</v>
      </c>
      <c r="E185" t="s">
        <v>104</v>
      </c>
    </row>
    <row r="186" spans="1:5" x14ac:dyDescent="0.25">
      <c r="A186" s="315">
        <v>71045</v>
      </c>
      <c r="B186" t="s">
        <v>412</v>
      </c>
      <c r="C186" t="s">
        <v>220</v>
      </c>
      <c r="D186" s="310" t="s">
        <v>240</v>
      </c>
      <c r="E186" t="s">
        <v>108</v>
      </c>
    </row>
    <row r="187" spans="1:5" x14ac:dyDescent="0.25">
      <c r="A187" s="315">
        <v>38016</v>
      </c>
      <c r="B187" t="s">
        <v>413</v>
      </c>
      <c r="C187" t="s">
        <v>254</v>
      </c>
      <c r="D187" s="310" t="s">
        <v>255</v>
      </c>
      <c r="E187" t="s">
        <v>120</v>
      </c>
    </row>
    <row r="188" spans="1:5" x14ac:dyDescent="0.25">
      <c r="A188" s="315">
        <v>12026</v>
      </c>
      <c r="B188" t="s">
        <v>414</v>
      </c>
      <c r="C188" t="s">
        <v>211</v>
      </c>
      <c r="D188" s="310" t="s">
        <v>215</v>
      </c>
      <c r="E188" t="s">
        <v>216</v>
      </c>
    </row>
    <row r="189" spans="1:5" x14ac:dyDescent="0.25">
      <c r="A189" s="315">
        <v>41048</v>
      </c>
      <c r="B189" t="s">
        <v>415</v>
      </c>
      <c r="C189" t="s">
        <v>203</v>
      </c>
      <c r="D189" s="310" t="s">
        <v>209</v>
      </c>
      <c r="E189" t="s">
        <v>100</v>
      </c>
    </row>
    <row r="190" spans="1:5" x14ac:dyDescent="0.25">
      <c r="A190" s="315">
        <v>13029</v>
      </c>
      <c r="B190" t="s">
        <v>416</v>
      </c>
      <c r="C190" t="s">
        <v>206</v>
      </c>
      <c r="D190" s="310" t="s">
        <v>207</v>
      </c>
      <c r="E190" t="s">
        <v>156</v>
      </c>
    </row>
    <row r="191" spans="1:5" x14ac:dyDescent="0.25">
      <c r="A191" s="315">
        <v>35013</v>
      </c>
      <c r="B191" t="s">
        <v>417</v>
      </c>
      <c r="C191" t="s">
        <v>203</v>
      </c>
      <c r="D191" s="310" t="s">
        <v>223</v>
      </c>
      <c r="E191" t="s">
        <v>118</v>
      </c>
    </row>
    <row r="192" spans="1:5" x14ac:dyDescent="0.25">
      <c r="A192" s="315">
        <v>44052</v>
      </c>
      <c r="B192" t="s">
        <v>418</v>
      </c>
      <c r="C192" t="s">
        <v>211</v>
      </c>
      <c r="D192" s="310" t="s">
        <v>215</v>
      </c>
      <c r="E192" t="s">
        <v>216</v>
      </c>
    </row>
    <row r="193" spans="1:5" x14ac:dyDescent="0.25">
      <c r="A193" s="315">
        <v>31022</v>
      </c>
      <c r="B193" t="s">
        <v>419</v>
      </c>
      <c r="C193" t="s">
        <v>206</v>
      </c>
      <c r="D193" s="310" t="s">
        <v>218</v>
      </c>
      <c r="E193" t="s">
        <v>98</v>
      </c>
    </row>
    <row r="194" spans="1:5" x14ac:dyDescent="0.25">
      <c r="A194" s="315">
        <v>37010</v>
      </c>
      <c r="B194" t="s">
        <v>420</v>
      </c>
      <c r="C194" t="s">
        <v>206</v>
      </c>
      <c r="D194" s="310" t="s">
        <v>218</v>
      </c>
      <c r="E194" t="s">
        <v>98</v>
      </c>
    </row>
    <row r="195" spans="1:5" x14ac:dyDescent="0.25">
      <c r="A195" s="315">
        <v>71047</v>
      </c>
      <c r="B195" t="s">
        <v>421</v>
      </c>
      <c r="C195" t="s">
        <v>206</v>
      </c>
      <c r="D195" s="310" t="s">
        <v>207</v>
      </c>
      <c r="E195" t="s">
        <v>156</v>
      </c>
    </row>
    <row r="196" spans="1:5" x14ac:dyDescent="0.25">
      <c r="A196" s="315">
        <v>45035</v>
      </c>
      <c r="B196" t="s">
        <v>422</v>
      </c>
      <c r="C196" t="s">
        <v>203</v>
      </c>
      <c r="D196" s="310" t="s">
        <v>209</v>
      </c>
      <c r="E196" t="s">
        <v>100</v>
      </c>
    </row>
    <row r="197" spans="1:5" x14ac:dyDescent="0.25">
      <c r="A197" s="315">
        <v>35014</v>
      </c>
      <c r="B197" t="s">
        <v>423</v>
      </c>
      <c r="C197" t="s">
        <v>220</v>
      </c>
      <c r="D197" s="310" t="s">
        <v>221</v>
      </c>
      <c r="E197" t="s">
        <v>137</v>
      </c>
    </row>
    <row r="198" spans="1:5" x14ac:dyDescent="0.25">
      <c r="A198" s="315">
        <v>24086</v>
      </c>
      <c r="B198" t="s">
        <v>424</v>
      </c>
      <c r="C198" t="s">
        <v>211</v>
      </c>
      <c r="D198" s="310" t="s">
        <v>246</v>
      </c>
      <c r="E198" t="s">
        <v>247</v>
      </c>
    </row>
    <row r="199" spans="1:5" x14ac:dyDescent="0.25">
      <c r="A199" s="315">
        <v>13031</v>
      </c>
      <c r="B199" t="s">
        <v>425</v>
      </c>
      <c r="C199" t="s">
        <v>211</v>
      </c>
      <c r="D199" s="310" t="s">
        <v>215</v>
      </c>
      <c r="E199" t="s">
        <v>216</v>
      </c>
    </row>
    <row r="200" spans="1:5" x14ac:dyDescent="0.25">
      <c r="A200" s="315">
        <v>72029</v>
      </c>
      <c r="B200" t="s">
        <v>426</v>
      </c>
      <c r="C200" t="s">
        <v>206</v>
      </c>
      <c r="D200" s="310" t="s">
        <v>207</v>
      </c>
      <c r="E200" t="s">
        <v>156</v>
      </c>
    </row>
    <row r="201" spans="1:5" x14ac:dyDescent="0.25">
      <c r="A201" s="315">
        <v>72030</v>
      </c>
      <c r="B201" t="s">
        <v>427</v>
      </c>
      <c r="C201" t="s">
        <v>220</v>
      </c>
      <c r="D201" s="310" t="s">
        <v>227</v>
      </c>
      <c r="E201" t="s">
        <v>228</v>
      </c>
    </row>
    <row r="202" spans="1:5" x14ac:dyDescent="0.25">
      <c r="A202" s="315">
        <v>23064</v>
      </c>
      <c r="B202" t="s">
        <v>428</v>
      </c>
      <c r="C202" t="s">
        <v>220</v>
      </c>
      <c r="D202" s="310" t="s">
        <v>240</v>
      </c>
      <c r="E202" t="s">
        <v>108</v>
      </c>
    </row>
    <row r="203" spans="1:5" x14ac:dyDescent="0.25">
      <c r="A203" s="315">
        <v>37011</v>
      </c>
      <c r="B203" t="s">
        <v>429</v>
      </c>
      <c r="C203" t="s">
        <v>220</v>
      </c>
      <c r="D203" s="310" t="s">
        <v>221</v>
      </c>
      <c r="E203" t="s">
        <v>137</v>
      </c>
    </row>
    <row r="204" spans="1:5" x14ac:dyDescent="0.25">
      <c r="A204" s="315">
        <v>33021</v>
      </c>
      <c r="B204" t="s">
        <v>430</v>
      </c>
      <c r="C204" t="s">
        <v>203</v>
      </c>
      <c r="D204" s="310" t="s">
        <v>209</v>
      </c>
      <c r="E204" t="s">
        <v>100</v>
      </c>
    </row>
    <row r="205" spans="1:5" x14ac:dyDescent="0.25">
      <c r="A205" s="315">
        <v>12029</v>
      </c>
      <c r="B205" t="s">
        <v>431</v>
      </c>
      <c r="C205" t="s">
        <v>211</v>
      </c>
      <c r="D205" s="310" t="s">
        <v>215</v>
      </c>
      <c r="E205" t="s">
        <v>216</v>
      </c>
    </row>
    <row r="206" spans="1:5" x14ac:dyDescent="0.25">
      <c r="A206" s="315">
        <v>12030</v>
      </c>
      <c r="B206" t="s">
        <v>432</v>
      </c>
      <c r="C206" t="s">
        <v>206</v>
      </c>
      <c r="D206" s="310" t="s">
        <v>250</v>
      </c>
      <c r="E206" t="s">
        <v>106</v>
      </c>
    </row>
    <row r="207" spans="1:5" x14ac:dyDescent="0.25">
      <c r="A207" s="315">
        <v>11035</v>
      </c>
      <c r="B207" t="s">
        <v>433</v>
      </c>
      <c r="C207" t="s">
        <v>211</v>
      </c>
      <c r="D207" s="310" t="s">
        <v>215</v>
      </c>
      <c r="E207" t="s">
        <v>216</v>
      </c>
    </row>
    <row r="208" spans="1:5" x14ac:dyDescent="0.25">
      <c r="A208" s="315">
        <v>13035</v>
      </c>
      <c r="B208" t="s">
        <v>434</v>
      </c>
      <c r="C208" t="s">
        <v>220</v>
      </c>
      <c r="D208" s="310" t="s">
        <v>227</v>
      </c>
      <c r="E208" t="s">
        <v>228</v>
      </c>
    </row>
    <row r="209" spans="1:5" x14ac:dyDescent="0.25">
      <c r="A209" s="315">
        <v>13036</v>
      </c>
      <c r="B209" t="s">
        <v>435</v>
      </c>
      <c r="C209" t="s">
        <v>220</v>
      </c>
      <c r="D209" s="310" t="s">
        <v>227</v>
      </c>
      <c r="E209" t="s">
        <v>228</v>
      </c>
    </row>
    <row r="210" spans="1:5" x14ac:dyDescent="0.25">
      <c r="A210" s="315">
        <v>73066</v>
      </c>
      <c r="B210" t="s">
        <v>436</v>
      </c>
      <c r="C210" t="s">
        <v>220</v>
      </c>
      <c r="D210" s="310" t="s">
        <v>240</v>
      </c>
      <c r="E210" t="s">
        <v>108</v>
      </c>
    </row>
    <row r="211" spans="1:5" x14ac:dyDescent="0.25">
      <c r="A211" s="315">
        <v>13037</v>
      </c>
      <c r="B211" t="s">
        <v>437</v>
      </c>
      <c r="C211" t="s">
        <v>206</v>
      </c>
      <c r="D211" s="310" t="s">
        <v>218</v>
      </c>
      <c r="E211" t="s">
        <v>98</v>
      </c>
    </row>
    <row r="212" spans="1:5" x14ac:dyDescent="0.25">
      <c r="A212" s="315">
        <v>36015</v>
      </c>
      <c r="B212" t="s">
        <v>438</v>
      </c>
      <c r="C212" t="s">
        <v>203</v>
      </c>
      <c r="D212" s="310" t="s">
        <v>204</v>
      </c>
      <c r="E212" t="s">
        <v>116</v>
      </c>
    </row>
    <row r="213" spans="1:5" x14ac:dyDescent="0.25">
      <c r="A213" s="315">
        <v>45041</v>
      </c>
      <c r="B213" t="s">
        <v>439</v>
      </c>
      <c r="C213" t="s">
        <v>232</v>
      </c>
      <c r="D213" s="310" t="s">
        <v>242</v>
      </c>
      <c r="E213" t="s">
        <v>104</v>
      </c>
    </row>
    <row r="214" spans="1:5" x14ac:dyDescent="0.25">
      <c r="A214" s="315">
        <v>23097</v>
      </c>
      <c r="B214" t="s">
        <v>440</v>
      </c>
      <c r="C214" t="s">
        <v>211</v>
      </c>
      <c r="D214" s="310" t="s">
        <v>215</v>
      </c>
      <c r="E214" t="s">
        <v>216</v>
      </c>
    </row>
    <row r="215" spans="1:5" x14ac:dyDescent="0.25">
      <c r="A215" s="315">
        <v>24094</v>
      </c>
      <c r="B215" t="s">
        <v>441</v>
      </c>
      <c r="C215" t="s">
        <v>211</v>
      </c>
      <c r="D215" s="310" t="s">
        <v>246</v>
      </c>
      <c r="E215" t="s">
        <v>247</v>
      </c>
    </row>
    <row r="216" spans="1:5" x14ac:dyDescent="0.25">
      <c r="A216" s="315">
        <v>37012</v>
      </c>
      <c r="B216" t="s">
        <v>442</v>
      </c>
      <c r="C216" t="s">
        <v>220</v>
      </c>
      <c r="D216" s="310" t="s">
        <v>221</v>
      </c>
      <c r="E216" t="s">
        <v>137</v>
      </c>
    </row>
    <row r="217" spans="1:5" x14ac:dyDescent="0.25">
      <c r="A217" s="315">
        <v>11037</v>
      </c>
      <c r="B217" t="s">
        <v>443</v>
      </c>
      <c r="C217" t="s">
        <v>232</v>
      </c>
      <c r="D217" s="310" t="s">
        <v>233</v>
      </c>
      <c r="E217" t="s">
        <v>102</v>
      </c>
    </row>
    <row r="218" spans="1:5" x14ac:dyDescent="0.25">
      <c r="A218" s="315">
        <v>11038</v>
      </c>
      <c r="B218" t="s">
        <v>444</v>
      </c>
      <c r="C218" t="s">
        <v>232</v>
      </c>
      <c r="D218" s="310" t="s">
        <v>242</v>
      </c>
      <c r="E218" t="s">
        <v>104</v>
      </c>
    </row>
    <row r="219" spans="1:5" x14ac:dyDescent="0.25">
      <c r="A219" s="315">
        <v>24134</v>
      </c>
      <c r="B219" t="s">
        <v>445</v>
      </c>
      <c r="C219" t="s">
        <v>232</v>
      </c>
      <c r="D219" s="310" t="s">
        <v>233</v>
      </c>
      <c r="E219" t="s">
        <v>102</v>
      </c>
    </row>
    <row r="220" spans="1:5" x14ac:dyDescent="0.25">
      <c r="A220" s="315">
        <v>11039</v>
      </c>
      <c r="B220" t="s">
        <v>446</v>
      </c>
      <c r="C220" t="s">
        <v>211</v>
      </c>
      <c r="D220" s="310" t="s">
        <v>267</v>
      </c>
      <c r="E220" t="s">
        <v>112</v>
      </c>
    </row>
    <row r="221" spans="1:5" x14ac:dyDescent="0.25">
      <c r="A221" s="315">
        <v>11040</v>
      </c>
      <c r="B221" t="s">
        <v>447</v>
      </c>
      <c r="C221" t="s">
        <v>211</v>
      </c>
      <c r="D221" s="310" t="s">
        <v>212</v>
      </c>
      <c r="E221" t="s">
        <v>213</v>
      </c>
    </row>
    <row r="222" spans="1:5" x14ac:dyDescent="0.25">
      <c r="A222" s="315">
        <v>12034</v>
      </c>
      <c r="B222" t="s">
        <v>448</v>
      </c>
      <c r="C222" t="s">
        <v>232</v>
      </c>
      <c r="D222" s="310" t="s">
        <v>233</v>
      </c>
      <c r="E222" t="s">
        <v>102</v>
      </c>
    </row>
    <row r="223" spans="1:5" x14ac:dyDescent="0.25">
      <c r="A223" s="315">
        <v>23101</v>
      </c>
      <c r="B223" t="s">
        <v>449</v>
      </c>
      <c r="C223" t="s">
        <v>211</v>
      </c>
      <c r="D223" s="310" t="s">
        <v>267</v>
      </c>
      <c r="E223" t="s">
        <v>112</v>
      </c>
    </row>
    <row r="224" spans="1:5" x14ac:dyDescent="0.25">
      <c r="A224" s="315">
        <v>46020</v>
      </c>
      <c r="B224" t="s">
        <v>450</v>
      </c>
      <c r="C224" t="s">
        <v>232</v>
      </c>
      <c r="D224" s="310" t="s">
        <v>233</v>
      </c>
      <c r="E224" t="s">
        <v>102</v>
      </c>
    </row>
    <row r="225" spans="1:5" x14ac:dyDescent="0.25">
      <c r="A225" s="315">
        <v>12035</v>
      </c>
      <c r="B225" t="s">
        <v>451</v>
      </c>
      <c r="C225" t="s">
        <v>211</v>
      </c>
      <c r="D225" s="310" t="s">
        <v>215</v>
      </c>
      <c r="E225" t="s">
        <v>216</v>
      </c>
    </row>
    <row r="226" spans="1:5" x14ac:dyDescent="0.25">
      <c r="A226" s="315">
        <v>43014</v>
      </c>
      <c r="B226" t="s">
        <v>452</v>
      </c>
      <c r="C226" t="s">
        <v>220</v>
      </c>
      <c r="D226" s="310" t="s">
        <v>240</v>
      </c>
      <c r="E226" t="s">
        <v>108</v>
      </c>
    </row>
    <row r="227" spans="1:5" x14ac:dyDescent="0.25">
      <c r="A227" s="315">
        <v>41063</v>
      </c>
      <c r="B227" t="s">
        <v>453</v>
      </c>
      <c r="C227" t="s">
        <v>211</v>
      </c>
      <c r="D227" s="310" t="s">
        <v>215</v>
      </c>
      <c r="E227" t="s">
        <v>216</v>
      </c>
    </row>
    <row r="228" spans="1:5" x14ac:dyDescent="0.25">
      <c r="A228" s="315">
        <v>44064</v>
      </c>
      <c r="B228" t="s">
        <v>454</v>
      </c>
      <c r="C228" t="s">
        <v>211</v>
      </c>
      <c r="D228" s="310" t="s">
        <v>267</v>
      </c>
      <c r="E228" t="s">
        <v>112</v>
      </c>
    </row>
    <row r="229" spans="1:5" x14ac:dyDescent="0.25">
      <c r="A229" s="315">
        <v>46021</v>
      </c>
      <c r="B229" t="s">
        <v>455</v>
      </c>
      <c r="C229" t="s">
        <v>203</v>
      </c>
      <c r="D229" s="310" t="s">
        <v>204</v>
      </c>
      <c r="E229" t="s">
        <v>116</v>
      </c>
    </row>
    <row r="230" spans="1:5" x14ac:dyDescent="0.25">
      <c r="A230" s="315">
        <v>23077</v>
      </c>
      <c r="B230" t="s">
        <v>456</v>
      </c>
      <c r="C230" t="s">
        <v>211</v>
      </c>
      <c r="D230" s="310" t="s">
        <v>212</v>
      </c>
      <c r="E230" t="s">
        <v>213</v>
      </c>
    </row>
    <row r="231" spans="1:5" x14ac:dyDescent="0.25">
      <c r="A231" s="315">
        <v>71053</v>
      </c>
      <c r="B231" t="s">
        <v>457</v>
      </c>
      <c r="C231" t="s">
        <v>203</v>
      </c>
      <c r="D231" s="310" t="s">
        <v>209</v>
      </c>
      <c r="E231" t="s">
        <v>100</v>
      </c>
    </row>
    <row r="232" spans="1:5" x14ac:dyDescent="0.25">
      <c r="A232" s="315">
        <v>34043</v>
      </c>
      <c r="B232" t="s">
        <v>458</v>
      </c>
      <c r="C232" t="s">
        <v>220</v>
      </c>
      <c r="D232" s="310" t="s">
        <v>221</v>
      </c>
      <c r="E232" t="s">
        <v>137</v>
      </c>
    </row>
    <row r="233" spans="1:5" x14ac:dyDescent="0.25">
      <c r="A233" s="315">
        <v>11044</v>
      </c>
      <c r="B233" t="s">
        <v>459</v>
      </c>
      <c r="C233" t="s">
        <v>232</v>
      </c>
      <c r="D233" s="310" t="s">
        <v>233</v>
      </c>
      <c r="E233" t="s">
        <v>102</v>
      </c>
    </row>
    <row r="234" spans="1:5" x14ac:dyDescent="0.25">
      <c r="A234" s="315">
        <v>36019</v>
      </c>
      <c r="B234" t="s">
        <v>460</v>
      </c>
      <c r="C234" t="s">
        <v>220</v>
      </c>
      <c r="D234" s="310" t="s">
        <v>221</v>
      </c>
      <c r="E234" t="s">
        <v>137</v>
      </c>
    </row>
    <row r="235" spans="1:5" x14ac:dyDescent="0.25">
      <c r="A235" s="315">
        <v>23081</v>
      </c>
      <c r="B235" t="s">
        <v>461</v>
      </c>
      <c r="C235" t="s">
        <v>211</v>
      </c>
      <c r="D235" s="310" t="s">
        <v>246</v>
      </c>
      <c r="E235" t="s">
        <v>247</v>
      </c>
    </row>
    <row r="236" spans="1:5" x14ac:dyDescent="0.25">
      <c r="A236" s="315">
        <v>46024</v>
      </c>
      <c r="B236" t="s">
        <v>462</v>
      </c>
      <c r="C236" t="s">
        <v>220</v>
      </c>
      <c r="D236" s="310" t="s">
        <v>227</v>
      </c>
      <c r="E236" t="s">
        <v>228</v>
      </c>
    </row>
    <row r="237" spans="1:5" x14ac:dyDescent="0.25">
      <c r="A237" s="315">
        <v>46025</v>
      </c>
      <c r="B237" t="s">
        <v>463</v>
      </c>
      <c r="C237" t="s">
        <v>232</v>
      </c>
      <c r="D237" s="310" t="s">
        <v>242</v>
      </c>
      <c r="E237" t="s">
        <v>104</v>
      </c>
    </row>
    <row r="238" spans="1:5" x14ac:dyDescent="0.25">
      <c r="A238" s="315">
        <v>23086</v>
      </c>
      <c r="B238" t="s">
        <v>464</v>
      </c>
      <c r="C238" t="s">
        <v>211</v>
      </c>
      <c r="D238" s="310" t="s">
        <v>212</v>
      </c>
      <c r="E238" t="s">
        <v>213</v>
      </c>
    </row>
    <row r="239" spans="1:5" x14ac:dyDescent="0.25">
      <c r="A239" s="315">
        <v>24104</v>
      </c>
      <c r="B239" t="s">
        <v>465</v>
      </c>
      <c r="C239" t="s">
        <v>211</v>
      </c>
      <c r="D239" s="310" t="s">
        <v>267</v>
      </c>
      <c r="E239" t="s">
        <v>112</v>
      </c>
    </row>
    <row r="240" spans="1:5" x14ac:dyDescent="0.25">
      <c r="A240" s="315">
        <v>71057</v>
      </c>
      <c r="B240" t="s">
        <v>466</v>
      </c>
      <c r="C240" t="s">
        <v>206</v>
      </c>
      <c r="D240" s="310" t="s">
        <v>207</v>
      </c>
      <c r="E240" t="s">
        <v>156</v>
      </c>
    </row>
    <row r="241" spans="1:5" x14ac:dyDescent="0.25">
      <c r="A241" s="315">
        <v>37015</v>
      </c>
      <c r="B241" t="s">
        <v>467</v>
      </c>
      <c r="C241" t="s">
        <v>203</v>
      </c>
      <c r="D241" s="310" t="s">
        <v>209</v>
      </c>
      <c r="E241" t="s">
        <v>100</v>
      </c>
    </row>
    <row r="242" spans="1:5" x14ac:dyDescent="0.25">
      <c r="A242" s="315">
        <v>24135</v>
      </c>
      <c r="B242" t="s">
        <v>468</v>
      </c>
      <c r="C242" t="s">
        <v>220</v>
      </c>
      <c r="D242" s="310" t="s">
        <v>240</v>
      </c>
      <c r="E242" t="s">
        <v>108</v>
      </c>
    </row>
    <row r="243" spans="1:5" x14ac:dyDescent="0.25">
      <c r="A243" s="315">
        <v>24107</v>
      </c>
      <c r="B243" t="s">
        <v>469</v>
      </c>
      <c r="C243" t="s">
        <v>203</v>
      </c>
      <c r="D243" s="310" t="s">
        <v>209</v>
      </c>
      <c r="E243" t="s">
        <v>100</v>
      </c>
    </row>
    <row r="244" spans="1:5" x14ac:dyDescent="0.25">
      <c r="A244" s="315">
        <v>73083</v>
      </c>
      <c r="B244" t="s">
        <v>470</v>
      </c>
      <c r="C244" t="s">
        <v>203</v>
      </c>
      <c r="D244" s="310" t="s">
        <v>209</v>
      </c>
      <c r="E244" t="s">
        <v>100</v>
      </c>
    </row>
    <row r="245" spans="1:5" x14ac:dyDescent="0.25">
      <c r="A245" s="315">
        <v>31033</v>
      </c>
      <c r="B245" t="s">
        <v>471</v>
      </c>
      <c r="C245" t="s">
        <v>203</v>
      </c>
      <c r="D245" s="310" t="s">
        <v>209</v>
      </c>
      <c r="E245" t="s">
        <v>100</v>
      </c>
    </row>
    <row r="246" spans="1:5" x14ac:dyDescent="0.25">
      <c r="A246" s="315">
        <v>24109</v>
      </c>
      <c r="B246" t="s">
        <v>472</v>
      </c>
      <c r="C246" t="s">
        <v>211</v>
      </c>
      <c r="D246" s="310" t="s">
        <v>246</v>
      </c>
      <c r="E246" t="s">
        <v>247</v>
      </c>
    </row>
    <row r="247" spans="1:5" x14ac:dyDescent="0.25">
      <c r="A247" s="315">
        <v>13040</v>
      </c>
      <c r="B247" t="s">
        <v>473</v>
      </c>
      <c r="C247" t="s">
        <v>203</v>
      </c>
      <c r="D247" s="310" t="s">
        <v>204</v>
      </c>
      <c r="E247" t="s">
        <v>116</v>
      </c>
    </row>
    <row r="248" spans="1:5" x14ac:dyDescent="0.25">
      <c r="A248" s="315">
        <v>38025</v>
      </c>
      <c r="B248" t="s">
        <v>474</v>
      </c>
      <c r="C248" t="s">
        <v>203</v>
      </c>
      <c r="D248" s="310" t="s">
        <v>209</v>
      </c>
      <c r="E248" t="s">
        <v>100</v>
      </c>
    </row>
    <row r="249" spans="1:5" x14ac:dyDescent="0.25">
      <c r="A249" s="315">
        <v>23088</v>
      </c>
      <c r="B249" t="s">
        <v>475</v>
      </c>
      <c r="C249" t="s">
        <v>203</v>
      </c>
      <c r="D249" s="310" t="s">
        <v>204</v>
      </c>
      <c r="E249" t="s">
        <v>116</v>
      </c>
    </row>
    <row r="250" spans="1:5" x14ac:dyDescent="0.25">
      <c r="A250" s="315">
        <v>33041</v>
      </c>
      <c r="B250" t="s">
        <v>476</v>
      </c>
      <c r="C250" t="s">
        <v>220</v>
      </c>
      <c r="D250" s="310" t="s">
        <v>221</v>
      </c>
      <c r="E250" t="s">
        <v>137</v>
      </c>
    </row>
    <row r="251" spans="1:5" x14ac:dyDescent="0.25">
      <c r="A251" s="315">
        <v>73109</v>
      </c>
      <c r="B251" t="s">
        <v>477</v>
      </c>
      <c r="C251" t="s">
        <v>220</v>
      </c>
      <c r="D251" s="310" t="s">
        <v>240</v>
      </c>
      <c r="E251" t="s">
        <v>108</v>
      </c>
    </row>
    <row r="252" spans="1:5" x14ac:dyDescent="0.25">
      <c r="A252" s="315">
        <v>13044</v>
      </c>
      <c r="B252" t="s">
        <v>478</v>
      </c>
      <c r="C252" t="s">
        <v>220</v>
      </c>
      <c r="D252" s="310" t="s">
        <v>227</v>
      </c>
      <c r="E252" t="s">
        <v>228</v>
      </c>
    </row>
    <row r="253" spans="1:5" x14ac:dyDescent="0.25">
      <c r="A253" s="315">
        <v>13046</v>
      </c>
      <c r="B253" t="s">
        <v>479</v>
      </c>
      <c r="C253" t="s">
        <v>211</v>
      </c>
      <c r="D253" s="310" t="s">
        <v>246</v>
      </c>
      <c r="E253" t="s">
        <v>247</v>
      </c>
    </row>
    <row r="254" spans="1:5" x14ac:dyDescent="0.25">
      <c r="A254" s="315">
        <v>44072</v>
      </c>
      <c r="B254" t="s">
        <v>480</v>
      </c>
      <c r="C254" t="s">
        <v>232</v>
      </c>
      <c r="D254" s="310" t="s">
        <v>233</v>
      </c>
      <c r="E254" t="s">
        <v>102</v>
      </c>
    </row>
    <row r="255" spans="1:5" x14ac:dyDescent="0.25">
      <c r="A255" s="315">
        <v>42023</v>
      </c>
      <c r="B255" t="s">
        <v>481</v>
      </c>
      <c r="C255" t="s">
        <v>211</v>
      </c>
      <c r="D255" s="310" t="s">
        <v>215</v>
      </c>
      <c r="E255" t="s">
        <v>216</v>
      </c>
    </row>
    <row r="256" spans="1:5" x14ac:dyDescent="0.25">
      <c r="A256" s="315">
        <v>44073</v>
      </c>
      <c r="B256" t="s">
        <v>482</v>
      </c>
      <c r="C256" t="s">
        <v>232</v>
      </c>
      <c r="D256" s="310" t="s">
        <v>233</v>
      </c>
      <c r="E256" t="s">
        <v>102</v>
      </c>
    </row>
    <row r="257" spans="1:5" x14ac:dyDescent="0.25">
      <c r="A257" s="315">
        <v>34040</v>
      </c>
      <c r="B257" t="s">
        <v>483</v>
      </c>
      <c r="C257" t="s">
        <v>206</v>
      </c>
      <c r="D257" s="310" t="s">
        <v>250</v>
      </c>
      <c r="E257" t="s">
        <v>106</v>
      </c>
    </row>
    <row r="258" spans="1:5" x14ac:dyDescent="0.25">
      <c r="A258" s="315">
        <v>73098</v>
      </c>
      <c r="B258" t="s">
        <v>484</v>
      </c>
      <c r="C258" t="s">
        <v>220</v>
      </c>
      <c r="D258" s="310" t="s">
        <v>227</v>
      </c>
      <c r="E258" t="s">
        <v>228</v>
      </c>
    </row>
    <row r="259" spans="1:5" x14ac:dyDescent="0.25">
      <c r="A259" s="315">
        <v>23102</v>
      </c>
      <c r="B259" t="s">
        <v>485</v>
      </c>
      <c r="C259" t="s">
        <v>211</v>
      </c>
      <c r="D259" s="310" t="s">
        <v>267</v>
      </c>
      <c r="E259" t="s">
        <v>112</v>
      </c>
    </row>
    <row r="260" spans="1:5" x14ac:dyDescent="0.25">
      <c r="A260" s="315">
        <v>33029</v>
      </c>
      <c r="B260" t="s">
        <v>486</v>
      </c>
      <c r="C260" t="s">
        <v>232</v>
      </c>
      <c r="D260" s="310" t="s">
        <v>242</v>
      </c>
      <c r="E260" t="s">
        <v>104</v>
      </c>
    </row>
    <row r="261" spans="1:5" x14ac:dyDescent="0.25">
      <c r="A261" s="315">
        <v>13049</v>
      </c>
      <c r="B261" t="s">
        <v>487</v>
      </c>
      <c r="C261" t="s">
        <v>206</v>
      </c>
      <c r="D261" s="310" t="s">
        <v>207</v>
      </c>
      <c r="E261" t="s">
        <v>156</v>
      </c>
    </row>
    <row r="262" spans="1:5" x14ac:dyDescent="0.25">
      <c r="A262" s="315">
        <v>42025</v>
      </c>
      <c r="B262" t="s">
        <v>488</v>
      </c>
      <c r="C262" t="s">
        <v>203</v>
      </c>
      <c r="D262" s="310" t="s">
        <v>209</v>
      </c>
      <c r="E262" t="s">
        <v>100</v>
      </c>
    </row>
    <row r="263" spans="1:5" x14ac:dyDescent="0.25">
      <c r="A263" s="315">
        <v>34041</v>
      </c>
      <c r="B263" t="s">
        <v>489</v>
      </c>
      <c r="C263" t="s">
        <v>232</v>
      </c>
      <c r="D263" s="310" t="s">
        <v>242</v>
      </c>
      <c r="E263" t="s">
        <v>104</v>
      </c>
    </row>
    <row r="264" spans="1:5" x14ac:dyDescent="0.25">
      <c r="A264" s="315">
        <v>23103</v>
      </c>
      <c r="B264" t="s">
        <v>490</v>
      </c>
      <c r="C264" t="s">
        <v>211</v>
      </c>
      <c r="D264" s="310" t="s">
        <v>267</v>
      </c>
      <c r="E264" t="s">
        <v>112</v>
      </c>
    </row>
    <row r="265" spans="1:5" x14ac:dyDescent="0.25">
      <c r="A265" s="315">
        <v>42026</v>
      </c>
      <c r="B265" t="s">
        <v>491</v>
      </c>
      <c r="C265" t="s">
        <v>232</v>
      </c>
      <c r="D265" s="310" t="s">
        <v>233</v>
      </c>
      <c r="E265" t="s">
        <v>102</v>
      </c>
    </row>
    <row r="266" spans="1:5" x14ac:dyDescent="0.25">
      <c r="A266" s="315">
        <v>37017</v>
      </c>
      <c r="B266" t="s">
        <v>492</v>
      </c>
      <c r="C266" t="s">
        <v>206</v>
      </c>
      <c r="D266" s="310" t="s">
        <v>207</v>
      </c>
      <c r="E266" t="s">
        <v>156</v>
      </c>
    </row>
    <row r="267" spans="1:5" x14ac:dyDescent="0.25">
      <c r="A267" s="315">
        <v>11050</v>
      </c>
      <c r="B267" t="s">
        <v>493</v>
      </c>
      <c r="C267" t="s">
        <v>211</v>
      </c>
      <c r="D267" s="310" t="s">
        <v>212</v>
      </c>
      <c r="E267" t="s">
        <v>213</v>
      </c>
    </row>
    <row r="268" spans="1:5" x14ac:dyDescent="0.25">
      <c r="A268" s="315">
        <v>12040</v>
      </c>
      <c r="B268" t="s">
        <v>494</v>
      </c>
      <c r="C268" t="s">
        <v>232</v>
      </c>
      <c r="D268" s="310" t="s">
        <v>242</v>
      </c>
      <c r="E268" t="s">
        <v>104</v>
      </c>
    </row>
    <row r="269" spans="1:5" x14ac:dyDescent="0.25">
      <c r="A269" s="315">
        <v>37018</v>
      </c>
      <c r="B269" t="s">
        <v>495</v>
      </c>
      <c r="C269" t="s">
        <v>206</v>
      </c>
      <c r="D269" s="310" t="s">
        <v>218</v>
      </c>
      <c r="E269" t="s">
        <v>98</v>
      </c>
    </row>
    <row r="270" spans="1:5" x14ac:dyDescent="0.25">
      <c r="A270" s="315">
        <v>11052</v>
      </c>
      <c r="B270" t="s">
        <v>496</v>
      </c>
      <c r="C270" t="s">
        <v>211</v>
      </c>
      <c r="D270" s="310" t="s">
        <v>212</v>
      </c>
      <c r="E270" t="s">
        <v>213</v>
      </c>
    </row>
    <row r="271" spans="1:5" x14ac:dyDescent="0.25">
      <c r="A271" s="315">
        <v>45061</v>
      </c>
      <c r="B271" t="s">
        <v>497</v>
      </c>
      <c r="C271" t="s">
        <v>220</v>
      </c>
      <c r="D271" s="310" t="s">
        <v>240</v>
      </c>
      <c r="E271" t="s">
        <v>108</v>
      </c>
    </row>
    <row r="272" spans="1:5" x14ac:dyDescent="0.25">
      <c r="A272" s="315">
        <v>11053</v>
      </c>
      <c r="B272" t="s">
        <v>498</v>
      </c>
      <c r="C272" t="s">
        <v>220</v>
      </c>
      <c r="D272" s="310" t="s">
        <v>227</v>
      </c>
      <c r="E272" t="s">
        <v>228</v>
      </c>
    </row>
    <row r="273" spans="1:5" x14ac:dyDescent="0.25">
      <c r="A273" s="315">
        <v>11054</v>
      </c>
      <c r="B273" t="s">
        <v>499</v>
      </c>
      <c r="C273" t="s">
        <v>211</v>
      </c>
      <c r="D273" s="310" t="s">
        <v>215</v>
      </c>
      <c r="E273" t="s">
        <v>216</v>
      </c>
    </row>
    <row r="274" spans="1:5" x14ac:dyDescent="0.25">
      <c r="A274" s="315">
        <v>23094</v>
      </c>
      <c r="B274" t="s">
        <v>500</v>
      </c>
      <c r="C274" t="s">
        <v>211</v>
      </c>
      <c r="D274" s="310" t="s">
        <v>212</v>
      </c>
      <c r="E274" t="s">
        <v>213</v>
      </c>
    </row>
    <row r="275" spans="1:5" x14ac:dyDescent="0.25">
      <c r="A275" s="315">
        <v>31040</v>
      </c>
      <c r="B275" t="s">
        <v>501</v>
      </c>
      <c r="C275" t="s">
        <v>206</v>
      </c>
      <c r="D275" s="310" t="s">
        <v>218</v>
      </c>
      <c r="E275" t="s">
        <v>98</v>
      </c>
    </row>
    <row r="276" spans="1:5" x14ac:dyDescent="0.25">
      <c r="A276" s="315">
        <v>42028</v>
      </c>
      <c r="B276" t="s">
        <v>502</v>
      </c>
      <c r="C276" t="s">
        <v>232</v>
      </c>
      <c r="D276" s="310" t="s">
        <v>242</v>
      </c>
      <c r="E276" t="s">
        <v>104</v>
      </c>
    </row>
    <row r="277" spans="1:5" x14ac:dyDescent="0.25">
      <c r="A277" s="315">
        <v>43018</v>
      </c>
      <c r="B277" t="s">
        <v>503</v>
      </c>
      <c r="C277" t="s">
        <v>232</v>
      </c>
      <c r="D277" s="310" t="s">
        <v>242</v>
      </c>
      <c r="E277" t="s">
        <v>104</v>
      </c>
    </row>
    <row r="278" spans="1:5" x14ac:dyDescent="0.25">
      <c r="A278" s="315">
        <v>23096</v>
      </c>
      <c r="B278" t="s">
        <v>504</v>
      </c>
      <c r="C278" t="s">
        <v>211</v>
      </c>
      <c r="D278" s="310" t="s">
        <v>246</v>
      </c>
      <c r="E278" t="s">
        <v>247</v>
      </c>
    </row>
    <row r="279" spans="1:5" x14ac:dyDescent="0.25">
      <c r="A279" s="315">
        <v>45057</v>
      </c>
      <c r="B279" t="s">
        <v>505</v>
      </c>
      <c r="C279" t="s">
        <v>211</v>
      </c>
      <c r="D279" s="310" t="s">
        <v>215</v>
      </c>
      <c r="E279" t="s">
        <v>216</v>
      </c>
    </row>
    <row r="280" spans="1:5" x14ac:dyDescent="0.25">
      <c r="A280" s="315">
        <v>11055</v>
      </c>
      <c r="B280" t="s">
        <v>506</v>
      </c>
      <c r="C280" t="s">
        <v>211</v>
      </c>
      <c r="D280" s="310" t="s">
        <v>246</v>
      </c>
      <c r="E280" t="s">
        <v>247</v>
      </c>
    </row>
    <row r="281" spans="1:5" x14ac:dyDescent="0.25">
      <c r="A281" s="315">
        <v>44080</v>
      </c>
      <c r="B281" t="s">
        <v>507</v>
      </c>
      <c r="C281" t="s">
        <v>220</v>
      </c>
      <c r="D281" s="310" t="s">
        <v>221</v>
      </c>
      <c r="E281" t="s">
        <v>137</v>
      </c>
    </row>
    <row r="282" spans="1:5" x14ac:dyDescent="0.25">
      <c r="A282" s="315">
        <v>71066</v>
      </c>
      <c r="B282" t="s">
        <v>508</v>
      </c>
      <c r="C282" t="s">
        <v>220</v>
      </c>
      <c r="D282" s="310" t="s">
        <v>227</v>
      </c>
      <c r="E282" t="s">
        <v>228</v>
      </c>
    </row>
    <row r="283" spans="1:5" x14ac:dyDescent="0.25">
      <c r="A283" s="315">
        <v>33037</v>
      </c>
      <c r="B283" t="s">
        <v>509</v>
      </c>
      <c r="C283" t="s">
        <v>220</v>
      </c>
      <c r="D283" s="310" t="s">
        <v>221</v>
      </c>
      <c r="E283" t="s">
        <v>137</v>
      </c>
    </row>
    <row r="284" spans="1:5" x14ac:dyDescent="0.25">
      <c r="A284" s="315">
        <v>41081</v>
      </c>
      <c r="B284" t="s">
        <v>510</v>
      </c>
      <c r="C284" t="s">
        <v>203</v>
      </c>
      <c r="D284" s="310" t="s">
        <v>209</v>
      </c>
      <c r="E284" t="s">
        <v>100</v>
      </c>
    </row>
    <row r="285" spans="1:5" x14ac:dyDescent="0.25">
      <c r="A285" s="315">
        <v>24130</v>
      </c>
      <c r="B285" t="s">
        <v>511</v>
      </c>
      <c r="C285" t="s">
        <v>220</v>
      </c>
      <c r="D285" s="310" t="s">
        <v>240</v>
      </c>
      <c r="E285" t="s">
        <v>108</v>
      </c>
    </row>
    <row r="286" spans="1:5" x14ac:dyDescent="0.25">
      <c r="A286" s="315">
        <v>31042</v>
      </c>
      <c r="B286" t="s">
        <v>512</v>
      </c>
      <c r="C286" t="s">
        <v>220</v>
      </c>
      <c r="D286" s="310" t="s">
        <v>240</v>
      </c>
      <c r="E286" t="s">
        <v>108</v>
      </c>
    </row>
    <row r="287" spans="1:5" x14ac:dyDescent="0.25">
      <c r="A287" s="315">
        <v>44081</v>
      </c>
      <c r="B287" t="s">
        <v>513</v>
      </c>
      <c r="C287" t="s">
        <v>206</v>
      </c>
      <c r="D287" s="310" t="s">
        <v>218</v>
      </c>
      <c r="E287" t="s">
        <v>98</v>
      </c>
    </row>
    <row r="288" spans="1:5" x14ac:dyDescent="0.25">
      <c r="A288" s="315">
        <v>71067</v>
      </c>
      <c r="B288" t="s">
        <v>514</v>
      </c>
      <c r="C288" t="s">
        <v>220</v>
      </c>
      <c r="D288" s="310" t="s">
        <v>227</v>
      </c>
      <c r="E288" t="s">
        <v>228</v>
      </c>
    </row>
    <row r="289" spans="1:5" x14ac:dyDescent="0.25">
      <c r="A289" s="315">
        <v>45065</v>
      </c>
      <c r="B289" t="s">
        <v>515</v>
      </c>
      <c r="C289" t="s">
        <v>220</v>
      </c>
      <c r="D289" s="310" t="s">
        <v>240</v>
      </c>
      <c r="E289" t="s">
        <v>108</v>
      </c>
    </row>
    <row r="290" spans="1:5" x14ac:dyDescent="0.25">
      <c r="A290" s="315">
        <v>34042</v>
      </c>
      <c r="B290" t="s">
        <v>516</v>
      </c>
      <c r="C290" t="s">
        <v>206</v>
      </c>
      <c r="D290" s="310" t="s">
        <v>218</v>
      </c>
      <c r="E290" t="s">
        <v>98</v>
      </c>
    </row>
    <row r="291" spans="1:5" x14ac:dyDescent="0.25">
      <c r="A291" s="315">
        <v>11056</v>
      </c>
      <c r="B291" t="s">
        <v>517</v>
      </c>
      <c r="C291" t="s">
        <v>206</v>
      </c>
      <c r="D291" s="310" t="s">
        <v>250</v>
      </c>
      <c r="E291" t="s">
        <v>106</v>
      </c>
    </row>
    <row r="292" spans="1:5" x14ac:dyDescent="0.25">
      <c r="A292" s="315">
        <v>23002</v>
      </c>
      <c r="B292" t="s">
        <v>518</v>
      </c>
      <c r="C292" t="s">
        <v>211</v>
      </c>
      <c r="D292" s="310" t="s">
        <v>109</v>
      </c>
      <c r="E292" t="s">
        <v>213</v>
      </c>
    </row>
    <row r="293" spans="1:5" x14ac:dyDescent="0.25">
      <c r="A293" s="315">
        <v>23003</v>
      </c>
      <c r="B293" t="s">
        <v>519</v>
      </c>
      <c r="C293" t="s">
        <v>211</v>
      </c>
      <c r="D293" s="310" t="s">
        <v>109</v>
      </c>
      <c r="E293" t="s">
        <v>213</v>
      </c>
    </row>
    <row r="294" spans="1:5" x14ac:dyDescent="0.25">
      <c r="A294" s="315">
        <v>23016</v>
      </c>
      <c r="B294" t="s">
        <v>520</v>
      </c>
      <c r="C294" t="s">
        <v>211</v>
      </c>
      <c r="D294" s="310" t="s">
        <v>109</v>
      </c>
      <c r="E294" t="s">
        <v>213</v>
      </c>
    </row>
    <row r="295" spans="1:5" x14ac:dyDescent="0.25">
      <c r="A295" s="315">
        <v>23023</v>
      </c>
      <c r="B295" t="s">
        <v>521</v>
      </c>
      <c r="C295" t="s">
        <v>220</v>
      </c>
      <c r="D295" s="310" t="s">
        <v>107</v>
      </c>
      <c r="E295" t="s">
        <v>108</v>
      </c>
    </row>
    <row r="296" spans="1:5" x14ac:dyDescent="0.25">
      <c r="A296" s="315">
        <v>23024</v>
      </c>
      <c r="B296" t="s">
        <v>522</v>
      </c>
      <c r="C296" t="s">
        <v>220</v>
      </c>
      <c r="D296" s="310" t="s">
        <v>107</v>
      </c>
      <c r="E296" t="s">
        <v>108</v>
      </c>
    </row>
    <row r="297" spans="1:5" x14ac:dyDescent="0.25">
      <c r="A297" s="315">
        <v>23025</v>
      </c>
      <c r="B297" t="s">
        <v>523</v>
      </c>
      <c r="C297" t="s">
        <v>211</v>
      </c>
      <c r="D297" s="310" t="s">
        <v>109</v>
      </c>
      <c r="E297" t="s">
        <v>213</v>
      </c>
    </row>
    <row r="298" spans="1:5" x14ac:dyDescent="0.25">
      <c r="A298" s="315">
        <v>23027</v>
      </c>
      <c r="B298" t="s">
        <v>524</v>
      </c>
      <c r="C298" t="s">
        <v>203</v>
      </c>
      <c r="D298" s="310" t="s">
        <v>99</v>
      </c>
      <c r="E298" t="s">
        <v>100</v>
      </c>
    </row>
    <row r="299" spans="1:5" x14ac:dyDescent="0.25">
      <c r="A299" s="315">
        <v>23032</v>
      </c>
      <c r="B299" t="s">
        <v>525</v>
      </c>
      <c r="C299" t="s">
        <v>220</v>
      </c>
      <c r="D299" s="310" t="s">
        <v>107</v>
      </c>
      <c r="E299" t="s">
        <v>108</v>
      </c>
    </row>
    <row r="300" spans="1:5" x14ac:dyDescent="0.25">
      <c r="A300" s="315">
        <v>23033</v>
      </c>
      <c r="B300" t="s">
        <v>526</v>
      </c>
      <c r="C300" t="s">
        <v>211</v>
      </c>
      <c r="D300" s="310" t="s">
        <v>111</v>
      </c>
      <c r="E300" t="s">
        <v>112</v>
      </c>
    </row>
    <row r="301" spans="1:5" x14ac:dyDescent="0.25">
      <c r="A301" s="315">
        <v>23038</v>
      </c>
      <c r="B301" t="s">
        <v>527</v>
      </c>
      <c r="C301" t="s">
        <v>211</v>
      </c>
      <c r="D301" s="310" t="s">
        <v>93</v>
      </c>
      <c r="E301" t="s">
        <v>247</v>
      </c>
    </row>
    <row r="302" spans="1:5" x14ac:dyDescent="0.25">
      <c r="A302" s="315">
        <v>23039</v>
      </c>
      <c r="B302" t="s">
        <v>528</v>
      </c>
      <c r="C302" t="s">
        <v>211</v>
      </c>
      <c r="D302" s="310" t="s">
        <v>95</v>
      </c>
      <c r="E302" t="s">
        <v>216</v>
      </c>
    </row>
    <row r="303" spans="1:5" x14ac:dyDescent="0.25">
      <c r="A303" s="315">
        <v>23044</v>
      </c>
      <c r="B303" t="s">
        <v>529</v>
      </c>
      <c r="C303" t="s">
        <v>232</v>
      </c>
      <c r="D303" s="310" t="s">
        <v>101</v>
      </c>
      <c r="E303" t="s">
        <v>102</v>
      </c>
    </row>
    <row r="304" spans="1:5" x14ac:dyDescent="0.25">
      <c r="A304" s="315">
        <v>23045</v>
      </c>
      <c r="B304" t="s">
        <v>530</v>
      </c>
      <c r="C304" t="s">
        <v>211</v>
      </c>
      <c r="D304" s="310" t="s">
        <v>95</v>
      </c>
      <c r="E304" t="s">
        <v>216</v>
      </c>
    </row>
    <row r="305" spans="1:5" x14ac:dyDescent="0.25">
      <c r="A305" s="315">
        <v>23047</v>
      </c>
      <c r="B305" t="s">
        <v>531</v>
      </c>
      <c r="C305" t="s">
        <v>211</v>
      </c>
      <c r="D305" s="310" t="s">
        <v>109</v>
      </c>
      <c r="E305" t="s">
        <v>213</v>
      </c>
    </row>
    <row r="306" spans="1:5" x14ac:dyDescent="0.25">
      <c r="A306" s="315">
        <v>23050</v>
      </c>
      <c r="B306" t="s">
        <v>532</v>
      </c>
      <c r="C306" t="s">
        <v>211</v>
      </c>
      <c r="D306" s="310" t="s">
        <v>93</v>
      </c>
      <c r="E306" t="s">
        <v>247</v>
      </c>
    </row>
    <row r="307" spans="1:5" x14ac:dyDescent="0.25">
      <c r="A307" s="315">
        <v>23052</v>
      </c>
      <c r="B307" t="s">
        <v>533</v>
      </c>
      <c r="C307" t="s">
        <v>211</v>
      </c>
      <c r="D307" s="310" t="s">
        <v>93</v>
      </c>
      <c r="E307" t="s">
        <v>247</v>
      </c>
    </row>
    <row r="308" spans="1:5" x14ac:dyDescent="0.25">
      <c r="A308" s="315">
        <v>23060</v>
      </c>
      <c r="B308" t="s">
        <v>534</v>
      </c>
      <c r="C308" t="s">
        <v>211</v>
      </c>
      <c r="D308" s="310" t="s">
        <v>93</v>
      </c>
      <c r="E308" t="s">
        <v>247</v>
      </c>
    </row>
    <row r="309" spans="1:5" x14ac:dyDescent="0.25">
      <c r="A309" s="315">
        <v>23062</v>
      </c>
      <c r="B309" t="s">
        <v>535</v>
      </c>
      <c r="C309" t="s">
        <v>211</v>
      </c>
      <c r="D309" s="310" t="s">
        <v>111</v>
      </c>
      <c r="E309" t="s">
        <v>112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Vlaamse lokale sector</vt:lpstr>
      <vt:lpstr>Per type bestuur</vt:lpstr>
      <vt:lpstr>OCMW's per cluster</vt:lpstr>
      <vt:lpstr>Gemeentetoelage per cluster gem</vt:lpstr>
      <vt:lpstr>Aantal personeelsleden</vt:lpstr>
      <vt:lpstr>Typologie van de gemeenten</vt:lpstr>
    </vt:vector>
  </TitlesOfParts>
  <Company>IS4F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Erauw Anne-Leen (Belfius)</dc:creator>
  <cp:lastModifiedBy>Van Moer An (Belfius)</cp:lastModifiedBy>
  <cp:lastPrinted>2015-06-22T17:41:46Z</cp:lastPrinted>
  <dcterms:created xsi:type="dcterms:W3CDTF">2015-05-08T14:03:23Z</dcterms:created>
  <dcterms:modified xsi:type="dcterms:W3CDTF">2018-06-22T14:18:10Z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185618679</vt:i4>
  </property>
  <property fmtid="{D5CDD505-2E9C-101B-9397-08002B2CF9AE}" pid="3" name="_NewReviewCycle">
    <vt:lpwstr/>
  </property>
  <property fmtid="{D5CDD505-2E9C-101B-9397-08002B2CF9AE}" pid="4" name="_EmailSubject">
    <vt:lpwstr>aanpassen xls op website</vt:lpwstr>
  </property>
  <property fmtid="{D5CDD505-2E9C-101B-9397-08002B2CF9AE}" pid="5" name="_AuthorEmail">
    <vt:lpwstr>Els.Pannecoucque@belfius.be</vt:lpwstr>
  </property>
  <property fmtid="{D5CDD505-2E9C-101B-9397-08002B2CF9AE}" pid="6" name="_AuthorEmailDisplayName">
    <vt:lpwstr>Pannecoucque Els (Belfius)</vt:lpwstr>
  </property>
  <property fmtid="{D5CDD505-2E9C-101B-9397-08002B2CF9AE}" pid="7" name="_PreviousAdHocReviewCycleID">
    <vt:i4>1559896072</vt:i4>
  </property>
  <property fmtid="{D5CDD505-2E9C-101B-9397-08002B2CF9AE}" pid="8" name="_ReviewingToolsShownOnce">
    <vt:lpwstr/>
  </property>
</Properties>
</file>